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30" windowHeight="1185"/>
  </bookViews>
  <sheets>
    <sheet name="Заявка на 2020 год" sheetId="1" r:id="rId1"/>
  </sheets>
  <definedNames>
    <definedName name="_xlnm.Print_Area" localSheetId="0">'Заявка на 2020 год'!$A$1:$K$119</definedName>
  </definedNames>
  <calcPr calcId="125725"/>
  <fileRecoveryPr autoRecover="0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5"/>
  <c r="G97"/>
  <c r="G98"/>
  <c r="G4"/>
  <c r="E96"/>
  <c r="G96" s="1"/>
  <c r="F94"/>
  <c r="G94" s="1"/>
  <c r="F93"/>
  <c r="G93" s="1"/>
  <c r="G99" l="1"/>
</calcChain>
</file>

<file path=xl/sharedStrings.xml><?xml version="1.0" encoding="utf-8"?>
<sst xmlns="http://schemas.openxmlformats.org/spreadsheetml/2006/main" count="315" uniqueCount="184">
  <si>
    <t>№ лота</t>
  </si>
  <si>
    <t>Ед.изм.</t>
  </si>
  <si>
    <t>СУММА</t>
  </si>
  <si>
    <t>шт</t>
  </si>
  <si>
    <t>5 литр</t>
  </si>
  <si>
    <t>ГКП на ПХВ  "Сайрамская центральная районная больница"</t>
  </si>
  <si>
    <t>набор</t>
  </si>
  <si>
    <t>Цена</t>
  </si>
  <si>
    <t>ИТОГО:</t>
  </si>
  <si>
    <t xml:space="preserve">Количество </t>
  </si>
  <si>
    <t>Условие поставки</t>
  </si>
  <si>
    <t>Место поставки</t>
  </si>
  <si>
    <t>Срок поставки</t>
  </si>
  <si>
    <t>Место условие поставки</t>
  </si>
  <si>
    <t>аванс 0 %</t>
  </si>
  <si>
    <t>до склада заказчика</t>
  </si>
  <si>
    <t>согласно заключенного договора 2021 года</t>
  </si>
  <si>
    <t>Главный врач</t>
  </si>
  <si>
    <t>Идрисов К.С.</t>
  </si>
  <si>
    <t>Зам. главный врача по леч проф работе</t>
  </si>
  <si>
    <t>Ирсалиев Н.Р.</t>
  </si>
  <si>
    <t>Зам. главный врача по полик. помощи</t>
  </si>
  <si>
    <t>Куралбаев Т.Ж.</t>
  </si>
  <si>
    <t>Главный бухгалтер</t>
  </si>
  <si>
    <t>Усманов У.К.</t>
  </si>
  <si>
    <t xml:space="preserve">Главный экономист </t>
  </si>
  <si>
    <t>Кулахметов М.М.</t>
  </si>
  <si>
    <t xml:space="preserve">Провизор </t>
  </si>
  <si>
    <t>Галиев А.Э.</t>
  </si>
  <si>
    <t xml:space="preserve">Зав аптеки </t>
  </si>
  <si>
    <t>Ширмамедова С.Х.</t>
  </si>
  <si>
    <t>ГКП на ПХВ "Сайрамскаяцентральная районная больница"</t>
  </si>
  <si>
    <t xml:space="preserve">Стетаскоп акушерский </t>
  </si>
  <si>
    <t>Кушетка смотровая</t>
  </si>
  <si>
    <t>Языкодержатель</t>
  </si>
  <si>
    <t>Роторасширитель</t>
  </si>
  <si>
    <t xml:space="preserve">Аборцанг </t>
  </si>
  <si>
    <t xml:space="preserve">Петли полипные ушные </t>
  </si>
  <si>
    <t>44.0261.16</t>
  </si>
  <si>
    <t xml:space="preserve">Щипцы для полипов </t>
  </si>
  <si>
    <t>46.0126.20 (гортанные для извлечения инородных тел, изогнутые, 200 мм )</t>
  </si>
  <si>
    <t>46.0130.01 (тампонные носовые)</t>
  </si>
  <si>
    <t xml:space="preserve">Конхотом </t>
  </si>
  <si>
    <t>(кусачки Blakesley)</t>
  </si>
  <si>
    <t xml:space="preserve">Отсос-диссектор, </t>
  </si>
  <si>
    <t>190 мм, диам. 2,5 мм, с двумя отверстиями (Альтернатива Armed 7E)</t>
  </si>
  <si>
    <t xml:space="preserve">Облучатель бактерицидный </t>
  </si>
  <si>
    <t>с лампами низкого давления настенно-потолочный 1-30-01 Генерис (без ламп)</t>
  </si>
  <si>
    <t xml:space="preserve">Лампа бактерицидная </t>
  </si>
  <si>
    <t>F30 T8</t>
  </si>
  <si>
    <t xml:space="preserve">Лоток почкообразные </t>
  </si>
  <si>
    <t>(длина 160 мм, объем 0,1 л. Высота лотка 2,5 см)</t>
  </si>
  <si>
    <t>(длина 200 мм, объем 0,3 л. Высота лотка 2,5 см)</t>
  </si>
  <si>
    <t xml:space="preserve">(длина 260 мм, объем 0,5 л. Высота лотка 2,5 см) </t>
  </si>
  <si>
    <t xml:space="preserve">Облучатель 2-х ламповый </t>
  </si>
  <si>
    <t>передвижной</t>
  </si>
  <si>
    <t xml:space="preserve">Набор инструментов </t>
  </si>
  <si>
    <t>для экстренной акушерской помощи</t>
  </si>
  <si>
    <t xml:space="preserve">Отсасыватель хирургический </t>
  </si>
  <si>
    <t>электрический 7Е-А</t>
  </si>
  <si>
    <t xml:space="preserve">Ларингоскоп WL </t>
  </si>
  <si>
    <t>в комплекте для взрослых /03.51020.011/ (рукоятка + 3клинка: №2, №3 и №4 - изогнутые)</t>
  </si>
  <si>
    <t>в комплекте для педиатрии /03.51720.011+ 3клинка:рукоят+ №0-прямой, №1-2- изогнутый)</t>
  </si>
  <si>
    <t xml:space="preserve">Облучатель рециркулятор бактерицидный </t>
  </si>
  <si>
    <t>ОБР-15 с таймером (в комплекте 1 лампа)</t>
  </si>
  <si>
    <t>ОБР-30 с таймером (в комплекте 1 лампа)</t>
  </si>
  <si>
    <t xml:space="preserve">Шкаф для инвентаря </t>
  </si>
  <si>
    <t xml:space="preserve">Шкаф для одежды </t>
  </si>
  <si>
    <t xml:space="preserve">Тумба металлическая </t>
  </si>
  <si>
    <t>(1250*650*800), 2 задвижки, 2 тумбочки, характеристики: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</si>
  <si>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 xml:space="preserve">Стеллаж металлический </t>
  </si>
  <si>
    <t>(1500*600*1900), 4 полки (4 отделения), характеристики: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</si>
  <si>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Стеллаж металлический</t>
  </si>
  <si>
    <t xml:space="preserve"> (1300*600*1900), 4 полки (4 отделения), характеристики: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</si>
  <si>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(1700*600*1900), 4 полки (4 отделения), характеристики: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</si>
  <si>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(1000*600*1900), 4 полки (4 отделения), характеристики: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</si>
  <si>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(1100*600*1900), 4 полки (4 отделения), характеристики: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</si>
  <si>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 xml:space="preserve">Шкаф металлический </t>
  </si>
  <si>
    <t>(900*400*2000), 2 полки (3 отделения),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</si>
  <si>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 xml:space="preserve">Тележка-каталка </t>
  </si>
  <si>
    <t>с регулировкой высоты ТК-05 (2000*600*650/950)</t>
  </si>
  <si>
    <t>(650*500*2000), с шагом полок 300 мм,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</si>
  <si>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Наименование</t>
  </si>
  <si>
    <t xml:space="preserve">Полная характеристика (описание) товаров </t>
  </si>
  <si>
    <t>(800*350*2000), с шагом полок 300 мм,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</si>
  <si>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(700*350*2000), с шагом полок 300 мм,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</si>
  <si>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(650*500*2000), 2 полки (3 отделения),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</si>
  <si>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(750*500*2000), 2 полки (3 отделения),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</si>
  <si>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(700*500*2000), 2 полки (3 отделения) с замком,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</si>
  <si>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(1000*500*2000), 2 полки (3 отделения), характеристики: Двери металлические 2 шт, ножки упорные не регулируемые 4 шт - высотой 250 мм, Каркас выполнен из металлического и листового профиля, покрытого полимерно-порошковым покрытием наиболее устойчивым к различным дезинфицирующим раствором</t>
  </si>
  <si>
    <t>прямой</t>
  </si>
  <si>
    <t xml:space="preserve">Корнцанг </t>
  </si>
  <si>
    <t>Корнцанг</t>
  </si>
  <si>
    <t xml:space="preserve"> изогнутый</t>
  </si>
  <si>
    <t xml:space="preserve">Зажим кровоостанавливающий </t>
  </si>
  <si>
    <t>Кохер прямой</t>
  </si>
  <si>
    <t>Кохер изогнутый</t>
  </si>
  <si>
    <t xml:space="preserve">Крючок пластинчатый по Фарабефу, </t>
  </si>
  <si>
    <t>парные, 130мм *, (26-3166R) большой</t>
  </si>
  <si>
    <t>парные, 130мм *, (26-3166R) маленький</t>
  </si>
  <si>
    <t xml:space="preserve">Кюретки </t>
  </si>
  <si>
    <t>Кюретки</t>
  </si>
  <si>
    <t xml:space="preserve"> гинекологические К4</t>
  </si>
  <si>
    <t>гинекологические К6</t>
  </si>
  <si>
    <t>гинекологические К9</t>
  </si>
  <si>
    <t xml:space="preserve">Пульсоксиметр </t>
  </si>
  <si>
    <t xml:space="preserve">портативный с набором неонетальный детский </t>
  </si>
  <si>
    <t>Тележка-каталка для перевозки больных</t>
  </si>
  <si>
    <t xml:space="preserve"> ТК-02 - (2000*600*600/900)                                                       </t>
  </si>
  <si>
    <t xml:space="preserve">Тележка-каталка со съемными носилками и матрасом </t>
  </si>
  <si>
    <t>(реанимационная ТК-03 (700*600*2000)</t>
  </si>
  <si>
    <t xml:space="preserve">Светильник медицинский хирургический </t>
  </si>
  <si>
    <t>Armed L739 потолочный (передвижной)</t>
  </si>
  <si>
    <t xml:space="preserve">Подставка медицинская </t>
  </si>
  <si>
    <t>для тазов (1 таз)</t>
  </si>
  <si>
    <t xml:space="preserve">Облучатель рециркулятор медицинский </t>
  </si>
  <si>
    <t>Армед CH311-115 М/1 (металлический корпус)</t>
  </si>
  <si>
    <t>рециркуляторов из пластика Армед Home белая</t>
  </si>
  <si>
    <t>Подставка для облучателей</t>
  </si>
  <si>
    <t>с лампами низкого давления настенно-потолочный 2-30-01 Генерис (без ламп)</t>
  </si>
  <si>
    <t xml:space="preserve">Ножницы для повязок </t>
  </si>
  <si>
    <t>24.0041.24 (для перевязочного материала прямые 235 мм)</t>
  </si>
  <si>
    <t xml:space="preserve">Ножницы операционные </t>
  </si>
  <si>
    <t>10.0017.17 (в/и тупоконечные 170 мм) (Н-237)</t>
  </si>
  <si>
    <t>10.0018.14 (с одним о/к прямые 140 мм) (Н-232)</t>
  </si>
  <si>
    <t xml:space="preserve">Щипцы акушерские </t>
  </si>
  <si>
    <t>62.0474.01(для удаления плодного яйца, прямые, с шириной губок 12 мм, 250 м) Щ-17-1</t>
  </si>
  <si>
    <t>62.0474.02(для удаления плодного яйца,прямые,с шириной губок14 мм,260 мм) Щ-17-2</t>
  </si>
  <si>
    <t xml:space="preserve">Щипцы для перевязочного материала и тампонов </t>
  </si>
  <si>
    <t>16.0030.26 (корнцанг прямой 260 мм)</t>
  </si>
  <si>
    <t>16.0031.26 (корнцанг изогнутый 256 мм)</t>
  </si>
  <si>
    <t xml:space="preserve">Пинцет анатомический </t>
  </si>
  <si>
    <t>12.0011.15 (длина 150 мм) П-97</t>
  </si>
  <si>
    <t>12.0011.20 (длина 200 мм) П-220</t>
  </si>
  <si>
    <t xml:space="preserve">Пинцет хирургический </t>
  </si>
  <si>
    <t>12.0115.15 (длина 150*2,5 мм) П-99</t>
  </si>
  <si>
    <t>12.0115.20 (длина 200*2,5 мм) П-320</t>
  </si>
  <si>
    <t xml:space="preserve">Пинцет для опухолей </t>
  </si>
  <si>
    <t>12.0285.15 (зубчатолапчатый 150 мм)</t>
  </si>
  <si>
    <t>12.0285.20 (зубчатолапчатый 200 мм)</t>
  </si>
  <si>
    <t xml:space="preserve">Пинцет лапчетый </t>
  </si>
  <si>
    <t>№ 12</t>
  </si>
  <si>
    <t xml:space="preserve">Зонд маточный с делением </t>
  </si>
  <si>
    <t xml:space="preserve">прямой </t>
  </si>
  <si>
    <t xml:space="preserve">изогнутый </t>
  </si>
  <si>
    <t xml:space="preserve">Иглодержатели стандартные </t>
  </si>
  <si>
    <t>22.0053.25 (общехирургические 250 мм)</t>
  </si>
  <si>
    <t>22.0057.20 (сосудистые 200 мм)</t>
  </si>
  <si>
    <t>22.0057.16 (сосудистые 160 мм)</t>
  </si>
  <si>
    <t xml:space="preserve">Зажим артериальный к/о, </t>
  </si>
  <si>
    <t>14.0224.16 ( 1х2 зубый, зубчатый, прямой №2, 162 мм)</t>
  </si>
  <si>
    <t xml:space="preserve">Зажим артериальный </t>
  </si>
  <si>
    <t>14.0225.20 (к/о 1х2 зубый зубчатый изогнутый №3) З-199</t>
  </si>
  <si>
    <t>14.0222.20 (к/о зубчатый прямой №2, 200 мм) З-182</t>
  </si>
  <si>
    <t>14.0223.20 (к/о зубчатый изогнутый №2, 196 мм) З-183</t>
  </si>
  <si>
    <t xml:space="preserve">Кюретки маточные </t>
  </si>
  <si>
    <t>60.0875.06 (для выскабливания слизистой оболочки матки острые №6)</t>
  </si>
  <si>
    <t>60.0876.06 (для удаления остатков плодного яйца и плацентарной ткани тупые №6)</t>
  </si>
  <si>
    <t xml:space="preserve">Коробка стерилизационная </t>
  </si>
  <si>
    <t>КСК -18</t>
  </si>
  <si>
    <t>КСК-9</t>
  </si>
  <si>
    <t>без колес</t>
  </si>
  <si>
    <t xml:space="preserve"> на колесах</t>
  </si>
  <si>
    <t xml:space="preserve">Штатив никелированный </t>
  </si>
  <si>
    <t xml:space="preserve">Комплект инструментов </t>
  </si>
  <si>
    <t>операционный малый</t>
  </si>
  <si>
    <t xml:space="preserve">Столик </t>
  </si>
  <si>
    <t>с 2-мя металлическими поддонами</t>
  </si>
  <si>
    <t>с 2-мя стеклянными полками</t>
  </si>
  <si>
    <t xml:space="preserve">Кушетка процедурная </t>
  </si>
  <si>
    <t>с регулировкой подголовника</t>
  </si>
  <si>
    <t xml:space="preserve">Мешок Амбу </t>
  </si>
  <si>
    <t xml:space="preserve">взрослый </t>
  </si>
  <si>
    <t xml:space="preserve">Кислородная подушка </t>
  </si>
  <si>
    <t>25 литр</t>
  </si>
  <si>
    <t xml:space="preserve">Контейнер для дезинфекций  </t>
  </si>
  <si>
    <t xml:space="preserve">Контейнер для дезинфекций </t>
  </si>
  <si>
    <t xml:space="preserve"> 3 литр</t>
  </si>
  <si>
    <t xml:space="preserve">Термоконтейнер для транспортировки вакцина </t>
  </si>
  <si>
    <t>1900*600*600</t>
  </si>
  <si>
    <t>КСК-3</t>
  </si>
  <si>
    <t>400*500*1800, материал металлический, ножки упорные не регулируемые 4 шт - высотой 250 мм</t>
  </si>
  <si>
    <t>600*500*1800, материал металлический, ножки упорные не регулируемые 4 шт - высотой 250 мм</t>
  </si>
  <si>
    <t xml:space="preserve">Количество (объем) закупаемых изделия медицинского назначения и медицинское техники на 2021 год   </t>
  </si>
</sst>
</file>

<file path=xl/styles.xml><?xml version="1.0" encoding="utf-8"?>
<styleSheet xmlns="http://schemas.openxmlformats.org/spreadsheetml/2006/main">
  <numFmts count="78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0.0"/>
    <numFmt numFmtId="171" formatCode="#,##0.0"/>
    <numFmt numFmtId="172" formatCode="#."/>
    <numFmt numFmtId="173" formatCode="#.00"/>
    <numFmt numFmtId="174" formatCode="&quot;$&quot;#.00"/>
    <numFmt numFmtId="175" formatCode="_-* ###,0&quot;.&quot;00&quot;$&quot;_-;\-* ###,0&quot;.&quot;00&quot;$&quot;_-;_-* &quot;-&quot;??&quot;$&quot;_-;_-@_-"/>
    <numFmt numFmtId="176" formatCode="_(* ##,#0&quot;.&quot;0_);_(* \(###,0&quot;.&quot;00\);_(* &quot;-&quot;??_);_(@_)"/>
    <numFmt numFmtId="177" formatCode="General_)"/>
    <numFmt numFmtId="178" formatCode="0&quot;.&quot;000"/>
    <numFmt numFmtId="179" formatCode="&quot;fl&quot;#,##0_);\(&quot;fl&quot;#,##0\)"/>
    <numFmt numFmtId="180" formatCode="&quot;fl&quot;#,##0_);[Red]\(&quot;fl&quot;#,##0\)"/>
    <numFmt numFmtId="181" formatCode="&quot;fl&quot;###,0&quot;.&quot;00_);\(&quot;fl&quot;###,0&quot;.&quot;00\)"/>
    <numFmt numFmtId="182" formatCode="#,##0_);\(#,##0\);0_);* @_)"/>
    <numFmt numFmtId="183" formatCode="#,##0.0_);\(#,##0.0\);0.0_);* @_)"/>
    <numFmt numFmtId="184" formatCode="#,##0.00_);\(#,##0.00\);0.00_);* @_)"/>
    <numFmt numFmtId="185" formatCode="#,##0.000_);\(#,##0.000\);0.000_);* @_)"/>
    <numFmt numFmtId="186" formatCode="#,##0.0000_);\(#,##0.0000\);0.0000_);* @_)"/>
    <numFmt numFmtId="187" formatCode="d\-mmm;[Red]&quot;Not date&quot;;&quot;-&quot;;[Red]* &quot;Not date&quot;"/>
    <numFmt numFmtId="188" formatCode="d\-mmm\-yyyy;[Red]&quot;Not date&quot;;&quot;-&quot;;[Red]* &quot;Not date&quot;"/>
    <numFmt numFmtId="189" formatCode="d\-mmm\-yyyy\ h:mm\ AM/PM;[Red]* &quot;Not date&quot;;&quot;-&quot;;[Red]* &quot;Not date&quot;"/>
    <numFmt numFmtId="190" formatCode="d/mm/yyyy;[Red]* &quot;Not date&quot;;&quot;-&quot;;[Red]* &quot;Not date&quot;"/>
    <numFmt numFmtId="191" formatCode="mm/dd/yyyy;[Red]* &quot;Not date&quot;;&quot;-&quot;;[Red]* &quot;Not date&quot;"/>
    <numFmt numFmtId="192" formatCode="mmm\-yy;[Red]* &quot;Not date&quot;;&quot;-&quot;;[Red]* &quot;Not date&quot;"/>
    <numFmt numFmtId="193" formatCode="00"/>
    <numFmt numFmtId="194" formatCode="000"/>
    <numFmt numFmtId="195" formatCode="0;\-0;0;* @"/>
    <numFmt numFmtId="196" formatCode="_(* #,##0_);_(* \(#,##0\);_(* &quot;-&quot;_);_(@_)"/>
    <numFmt numFmtId="197" formatCode="h:mm\ AM/PM;[Red]* &quot;Not time&quot;;\-;[Red]* &quot;Not time&quot;"/>
    <numFmt numFmtId="198" formatCode="[h]:mm;[Red]* &quot;Not time&quot;;[h]:mm;[Red]* &quot;Not time&quot;"/>
    <numFmt numFmtId="199" formatCode="_-* #,##0.00_-;\-* #,##0.00_-;_-* &quot;-&quot;??_-;_-@_-"/>
    <numFmt numFmtId="200" formatCode="0%;\-0%;0%;* @_%"/>
    <numFmt numFmtId="201" formatCode="0.0%;\-0.0%;0.0%;* @_%"/>
    <numFmt numFmtId="202" formatCode="0.00%;\-0.00%;0.00%;* @_%"/>
    <numFmt numFmtId="203" formatCode="0.000%;\-0.000%;0.000%;* @_%"/>
    <numFmt numFmtId="204" formatCode="&quot;$&quot;* #,##0_);&quot;$&quot;* \(#,##0\);&quot;$&quot;* 0_);* @_)"/>
    <numFmt numFmtId="205" formatCode="&quot;$&quot;* #,##0.0_);&quot;$&quot;* \(#,##0.0\);&quot;$&quot;* 0.0_);* @_)"/>
    <numFmt numFmtId="206" formatCode="&quot;$&quot;* #,##0.00_);&quot;$&quot;* \(#,##0.00\);&quot;$&quot;* 0.00_);* @_)"/>
    <numFmt numFmtId="207" formatCode="&quot;$&quot;* #,##0.000_);&quot;$&quot;* \(#,##0.000\);&quot;$&quot;* 0.000_);* @_)"/>
    <numFmt numFmtId="208" formatCode="&quot;$&quot;* #,##0.0000_);&quot;$&quot;* \(#,##0.0000\);&quot;$&quot;* 0.0000_);* @_)"/>
    <numFmt numFmtId="209" formatCode="&quot;$&quot;#,##0_);[Red]\(&quot;$&quot;#,##0\)"/>
    <numFmt numFmtId="210" formatCode="_(&quot;$&quot;* #,##0.00_);_(&quot;$&quot;* \(#,##0.00\);_(&quot;$&quot;* &quot;-&quot;??_);_(@_)"/>
    <numFmt numFmtId="211" formatCode="0.0%"/>
    <numFmt numFmtId="212" formatCode="[$-409]d\-mmm\-yy;@"/>
    <numFmt numFmtId="213" formatCode="[$-409]d\-mmm;@"/>
    <numFmt numFmtId="214" formatCode="_([$€]* #,##0.00_);_([$€]* \(#,##0.00\);_([$€]* &quot;-&quot;??_);_(@_)"/>
    <numFmt numFmtId="215" formatCode="_-* #,##0.00_р_._-;\-* #,##0.00_р_._-;_-* \-??_р_._-;_-@_-"/>
    <numFmt numFmtId="216" formatCode="_-* #,##0.00&quot;р.&quot;_-;\-* #,##0.00&quot;р.&quot;_-;_-* \-??&quot;р.&quot;_-;_-@_-"/>
    <numFmt numFmtId="217" formatCode="d\-mmm\-yyyy;[Red]* &quot;Not date&quot;;&quot;-&quot;;[Red]* &quot;Not date&quot;"/>
    <numFmt numFmtId="218" formatCode="d\-mmm\-yyyy\ h:mm\ AM/PM;[Red]* &quot;Not time&quot;;0;[Red]* &quot;Not time&quot;"/>
    <numFmt numFmtId="219" formatCode="#,##0.00&quot; $&quot;;[Red]\-#,##0.00&quot; $&quot;"/>
    <numFmt numFmtId="220" formatCode="_(* #,##0,_);_(* \(#,##0,\);_(* &quot;-&quot;_);_(@_)"/>
    <numFmt numFmtId="221" formatCode="_-* #,##0_?_._-;\-* #,##0_?_._-;_-* &quot;-&quot;_?_._-;_-@_-"/>
    <numFmt numFmtId="222" formatCode="_-* ###,0&quot;.&quot;00_?_._-;\-* ###,0&quot;.&quot;00_?_._-;_-* &quot;-&quot;??_?_._-;_-@_-"/>
    <numFmt numFmtId="223" formatCode="0%_);\(0%\)"/>
    <numFmt numFmtId="224" formatCode="&quot;fl&quot;###,0&quot;.&quot;00_);[Red]\(&quot;fl&quot;###,0&quot;.&quot;00\)"/>
    <numFmt numFmtId="225" formatCode="\+0.0;\-0.0"/>
    <numFmt numFmtId="226" formatCode="\+0.0%;\-0.0%"/>
    <numFmt numFmtId="227" formatCode="#,##0.00&quot; &quot;[$руб.-419];[Red]&quot;-&quot;#,##0.00&quot; &quot;[$руб.-419]"/>
    <numFmt numFmtId="228" formatCode="&quot;$&quot;#,##0"/>
    <numFmt numFmtId="229" formatCode="_(&quot;fl&quot;* #,##0_);_(&quot;fl&quot;* \(#,##0\);_(&quot;fl&quot;* &quot;-&quot;_);_(@_)"/>
    <numFmt numFmtId="230" formatCode="#,##0_);[Blue]\(\-\)\ #,##0_)"/>
    <numFmt numFmtId="231" formatCode="_(&quot;$&quot;* #,##0_);_(&quot;$&quot;* \(#,##0\);_(&quot;$&quot;* &quot;-&quot;_);_(@_)"/>
    <numFmt numFmtId="232" formatCode="&quot;$&quot;#,##0_);\(&quot;$&quot;#,##0\)"/>
    <numFmt numFmtId="233" formatCode="_(* #,##0.00_);_(* \(#,##0.00\);_(* &quot;-&quot;??_);_(@_)"/>
    <numFmt numFmtId="234" formatCode="&quot;$&quot;#,##0.00_);\(&quot;$&quot;#,##0.00\)"/>
    <numFmt numFmtId="235" formatCode="_(* #,##0.00_);_(* \(#,##0.00\);_(* \-??_);_(@_)"/>
    <numFmt numFmtId="236" formatCode="&quot;$&quot;#,##0.00_);[Red]\(&quot;$&quot;#,##0.00\)"/>
    <numFmt numFmtId="237" formatCode="&quot;Т&quot;#,##0;\-&quot;Т&quot;#,##0"/>
    <numFmt numFmtId="238" formatCode="_(* #,##0_);_(* \(#,##0\);_(* \-??_);_(@_)"/>
    <numFmt numFmtId="239" formatCode="_-* #,##0.0_р_._-;\-* #,##0.0_р_._-;_-* &quot;-&quot;??_р_._-;_-@_-"/>
    <numFmt numFmtId="240" formatCode="#,##0.00&quot;тг.&quot;;[Red]\-#,##0.00&quot;тг.&quot;"/>
    <numFmt numFmtId="241" formatCode="%#.00"/>
  </numFmts>
  <fonts count="10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41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2" fontId="6" fillId="0" borderId="3">
      <protection locked="0"/>
    </xf>
    <xf numFmtId="172" fontId="6" fillId="0" borderId="3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4" applyNumberFormat="0" applyProtection="0">
      <alignment horizontal="center"/>
    </xf>
    <xf numFmtId="0" fontId="10" fillId="0" borderId="0"/>
    <xf numFmtId="0" fontId="11" fillId="3" borderId="4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2" fontId="6" fillId="0" borderId="3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172" fontId="6" fillId="0" borderId="3">
      <protection locked="0"/>
    </xf>
    <xf numFmtId="172" fontId="6" fillId="0" borderId="3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5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19" fillId="32" borderId="5" applyNumberFormat="0" applyAlignment="0" applyProtection="0"/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2" fontId="20" fillId="0" borderId="0" applyFill="0" applyBorder="0">
      <alignment horizontal="center" vertical="top"/>
    </xf>
    <xf numFmtId="0" fontId="21" fillId="0" borderId="6">
      <alignment horizontal="left" vertical="top" wrapText="1"/>
    </xf>
    <xf numFmtId="1" fontId="21" fillId="0" borderId="0">
      <alignment horizontal="center" vertical="top" wrapText="1"/>
    </xf>
    <xf numFmtId="193" fontId="21" fillId="0" borderId="6">
      <alignment horizontal="center" vertical="top" wrapText="1"/>
    </xf>
    <xf numFmtId="194" fontId="21" fillId="0" borderId="6">
      <alignment horizontal="center" vertical="top" wrapText="1"/>
    </xf>
    <xf numFmtId="194" fontId="21" fillId="0" borderId="6">
      <alignment horizontal="center" vertical="top" wrapText="1"/>
    </xf>
    <xf numFmtId="194" fontId="21" fillId="0" borderId="6">
      <alignment horizontal="center" vertical="top" wrapText="1"/>
    </xf>
    <xf numFmtId="195" fontId="20" fillId="0" borderId="0" applyFill="0" applyBorder="0">
      <alignment vertical="top"/>
    </xf>
    <xf numFmtId="196" fontId="10" fillId="33" borderId="7">
      <alignment vertical="center"/>
    </xf>
    <xf numFmtId="0" fontId="22" fillId="34" borderId="8" applyNumberFormat="0" applyAlignment="0" applyProtection="0"/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" fontId="21" fillId="0" borderId="0">
      <alignment horizontal="center" vertical="top" wrapText="1"/>
    </xf>
    <xf numFmtId="193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25" fillId="35" borderId="9" applyBorder="0">
      <alignment vertical="center"/>
    </xf>
    <xf numFmtId="200" fontId="20" fillId="0" borderId="0" applyFill="0" applyBorder="0">
      <alignment vertical="top"/>
    </xf>
    <xf numFmtId="201" fontId="26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1" fillId="0" borderId="0">
      <alignment horizontal="left" vertical="top" wrapText="1"/>
    </xf>
    <xf numFmtId="212" fontId="4" fillId="36" borderId="0" applyFont="0" applyFill="0" applyBorder="0" applyAlignment="0" applyProtection="0"/>
    <xf numFmtId="14" fontId="28" fillId="0" borderId="0" applyFill="0" applyBorder="0" applyAlignment="0"/>
    <xf numFmtId="213" fontId="4" fillId="36" borderId="0" applyFont="0" applyFill="0" applyBorder="0" applyAlignment="0" applyProtection="0"/>
    <xf numFmtId="38" fontId="27" fillId="0" borderId="10">
      <alignment vertical="center"/>
    </xf>
    <xf numFmtId="0" fontId="29" fillId="0" borderId="0" applyNumberFormat="0" applyFill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214" fontId="4" fillId="0" borderId="0" applyFont="0" applyFill="0" applyBorder="0" applyAlignment="0" applyProtection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1" applyNumberFormat="0" applyAlignment="0" applyProtection="0">
      <alignment horizontal="left" vertical="center"/>
    </xf>
    <xf numFmtId="0" fontId="39" fillId="0" borderId="12">
      <alignment horizontal="left" vertical="center"/>
    </xf>
    <xf numFmtId="0" fontId="40" fillId="0" borderId="0">
      <alignment horizontal="center"/>
    </xf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2" fontId="49" fillId="0" borderId="0" applyFill="0" applyBorder="0">
      <alignment vertical="top"/>
      <protection locked="0"/>
    </xf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217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195" fontId="50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5" applyNumberFormat="0" applyAlignment="0" applyProtection="0"/>
    <xf numFmtId="10" fontId="34" fillId="39" borderId="1" applyNumberFormat="0" applyBorder="0" applyAlignment="0" applyProtection="0"/>
    <xf numFmtId="0" fontId="4" fillId="40" borderId="16">
      <alignment horizontal="left" vertical="top" wrapText="1"/>
      <protection locked="0"/>
    </xf>
    <xf numFmtId="0" fontId="20" fillId="40" borderId="16">
      <alignment horizontal="right" vertical="top" wrapText="1"/>
      <protection locked="0"/>
    </xf>
    <xf numFmtId="196" fontId="10" fillId="41" borderId="1" applyBorder="0">
      <alignment horizontal="center" vertical="center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52" fillId="0" borderId="17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6">
      <alignment horizontal="left" vertical="top" wrapText="1"/>
    </xf>
    <xf numFmtId="0" fontId="53" fillId="38" borderId="6">
      <alignment horizontal="left" vertical="top" wrapText="1"/>
    </xf>
    <xf numFmtId="0" fontId="54" fillId="0" borderId="6">
      <alignment horizontal="left" vertical="top" wrapText="1"/>
    </xf>
    <xf numFmtId="0" fontId="54" fillId="0" borderId="6">
      <alignment horizontal="left" vertical="top" wrapText="1"/>
    </xf>
    <xf numFmtId="0" fontId="21" fillId="0" borderId="6">
      <alignment horizontal="left" vertical="top" wrapText="1"/>
    </xf>
    <xf numFmtId="0" fontId="55" fillId="0" borderId="6">
      <alignment horizontal="left" vertical="top" wrapText="1"/>
    </xf>
    <xf numFmtId="0" fontId="56" fillId="42" borderId="0" applyNumberFormat="0" applyBorder="0" applyAlignment="0" applyProtection="0"/>
    <xf numFmtId="219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0" fontId="4" fillId="36" borderId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8" applyNumberFormat="0" applyAlignment="0" applyProtection="0"/>
    <xf numFmtId="0" fontId="60" fillId="36" borderId="0"/>
    <xf numFmtId="223" fontId="4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2" fillId="0" borderId="0"/>
    <xf numFmtId="226" fontId="12" fillId="0" borderId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4" fillId="0" borderId="0"/>
    <xf numFmtId="196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7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8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9" applyBorder="0">
      <alignment horizontal="center" vertical="center" wrapText="1"/>
    </xf>
    <xf numFmtId="49" fontId="2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229" fontId="18" fillId="0" borderId="0" applyFill="0" applyBorder="0" applyAlignment="0"/>
    <xf numFmtId="229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20">
      <alignment horizontal="center" textRotation="90" wrapText="1"/>
    </xf>
    <xf numFmtId="0" fontId="21" fillId="0" borderId="20">
      <alignment horizontal="center" vertical="center" wrapText="1"/>
    </xf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2" fontId="37" fillId="2" borderId="22" applyFill="0" applyBorder="0" applyAlignment="0">
      <alignment horizontal="right" vertical="top" wrapText="1"/>
      <protection locked="0"/>
    </xf>
    <xf numFmtId="196" fontId="71" fillId="45" borderId="1" applyBorder="0">
      <alignment vertical="center" wrapText="1"/>
    </xf>
    <xf numFmtId="196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3" fontId="73" fillId="0" borderId="6">
      <alignment horizontal="center" vertical="top" wrapText="1"/>
    </xf>
    <xf numFmtId="194" fontId="73" fillId="0" borderId="6">
      <alignment horizontal="center" vertical="top" wrapText="1"/>
    </xf>
    <xf numFmtId="194" fontId="73" fillId="0" borderId="6">
      <alignment horizontal="center" vertical="top" wrapText="1"/>
    </xf>
    <xf numFmtId="194" fontId="73" fillId="0" borderId="6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7" fontId="10" fillId="0" borderId="23">
      <protection locked="0"/>
    </xf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0" fontId="51" fillId="14" borderId="5" applyNumberFormat="0" applyAlignment="0" applyProtection="0"/>
    <xf numFmtId="230" fontId="3" fillId="0" borderId="1" applyBorder="0">
      <protection hidden="1"/>
    </xf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59" fillId="32" borderId="18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19" fillId="32" borderId="5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7"/>
    <xf numFmtId="14" fontId="10" fillId="0" borderId="0">
      <alignment horizontal="right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7" fontId="80" fillId="46" borderId="23"/>
    <xf numFmtId="0" fontId="4" fillId="0" borderId="1">
      <alignment horizontal="right"/>
    </xf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" fillId="0" borderId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22" fillId="34" borderId="8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0" fontId="15" fillId="47" borderId="24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5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0">
      <protection locked="0"/>
    </xf>
    <xf numFmtId="172" fontId="14" fillId="0" borderId="0">
      <protection locked="0"/>
    </xf>
    <xf numFmtId="196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232" fontId="23" fillId="0" borderId="0" applyFill="0" applyBorder="0" applyAlignment="0" applyProtection="0"/>
    <xf numFmtId="232" fontId="23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39" fontId="15" fillId="0" borderId="0" applyFont="0" applyFill="0" applyBorder="0" applyAlignment="0" applyProtection="0"/>
    <xf numFmtId="23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99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40" fontId="4" fillId="0" borderId="0" applyFont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40" fontId="4" fillId="0" borderId="0" applyFont="0" applyFill="0" applyBorder="0" applyAlignment="0" applyProtection="0"/>
    <xf numFmtId="0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0" fontId="4" fillId="0" borderId="0" applyFont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40" fontId="4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2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9" fontId="9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1" fontId="6" fillId="0" borderId="0">
      <protection locked="0"/>
    </xf>
    <xf numFmtId="241" fontId="6" fillId="0" borderId="0">
      <protection locked="0"/>
    </xf>
    <xf numFmtId="0" fontId="96" fillId="0" borderId="0"/>
  </cellStyleXfs>
  <cellXfs count="35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 vertical="center"/>
    </xf>
    <xf numFmtId="0" fontId="93" fillId="0" borderId="26" xfId="0" applyFont="1" applyFill="1" applyBorder="1" applyAlignment="1">
      <alignment horizontal="center" vertical="center"/>
    </xf>
    <xf numFmtId="0" fontId="91" fillId="0" borderId="2" xfId="0" applyFont="1" applyFill="1" applyBorder="1" applyAlignment="1">
      <alignment horizontal="center" vertical="center" wrapText="1"/>
    </xf>
    <xf numFmtId="2" fontId="91" fillId="0" borderId="2" xfId="0" applyNumberFormat="1" applyFont="1" applyFill="1" applyBorder="1" applyAlignment="1">
      <alignment horizontal="center" vertical="center"/>
    </xf>
    <xf numFmtId="0" fontId="94" fillId="2" borderId="0" xfId="0" applyFont="1" applyFill="1" applyAlignment="1">
      <alignment horizontal="center" vertical="center" wrapText="1"/>
    </xf>
    <xf numFmtId="0" fontId="0" fillId="0" borderId="28" xfId="0" applyBorder="1"/>
    <xf numFmtId="2" fontId="92" fillId="0" borderId="28" xfId="0" applyNumberFormat="1" applyFont="1" applyFill="1" applyBorder="1" applyAlignment="1" applyProtection="1">
      <alignment horizontal="left" vertical="center" wrapText="1"/>
    </xf>
    <xf numFmtId="2" fontId="92" fillId="0" borderId="28" xfId="0" applyNumberFormat="1" applyFont="1" applyFill="1" applyBorder="1" applyAlignment="1" applyProtection="1">
      <alignment horizontal="center" vertical="center" wrapText="1"/>
    </xf>
    <xf numFmtId="0" fontId="93" fillId="0" borderId="2" xfId="0" applyFont="1" applyFill="1" applyBorder="1" applyAlignment="1">
      <alignment horizontal="center" vertical="center"/>
    </xf>
    <xf numFmtId="0" fontId="92" fillId="2" borderId="7" xfId="0" applyFont="1" applyFill="1" applyBorder="1" applyAlignment="1" applyProtection="1">
      <alignment horizontal="center" vertical="center" wrapText="1"/>
    </xf>
    <xf numFmtId="0" fontId="92" fillId="2" borderId="7" xfId="0" applyFont="1" applyFill="1" applyBorder="1" applyAlignment="1">
      <alignment horizontal="center" vertical="center" wrapText="1"/>
    </xf>
    <xf numFmtId="4" fontId="92" fillId="2" borderId="7" xfId="0" applyNumberFormat="1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vertical="center"/>
    </xf>
    <xf numFmtId="0" fontId="100" fillId="0" borderId="0" xfId="0" applyFont="1"/>
    <xf numFmtId="0" fontId="99" fillId="0" borderId="0" xfId="0" applyFont="1"/>
    <xf numFmtId="0" fontId="91" fillId="0" borderId="2" xfId="0" applyFont="1" applyFill="1" applyBorder="1" applyAlignment="1">
      <alignment horizontal="center" vertical="center" wrapText="1"/>
    </xf>
    <xf numFmtId="0" fontId="91" fillId="0" borderId="28" xfId="0" applyFont="1" applyFill="1" applyBorder="1" applyAlignment="1">
      <alignment horizontal="center" vertical="center" wrapText="1"/>
    </xf>
    <xf numFmtId="0" fontId="91" fillId="0" borderId="2" xfId="0" applyFont="1" applyFill="1" applyBorder="1" applyAlignment="1">
      <alignment horizontal="center" vertical="center" wrapText="1"/>
    </xf>
    <xf numFmtId="0" fontId="91" fillId="0" borderId="28" xfId="0" applyFont="1" applyFill="1" applyBorder="1" applyAlignment="1">
      <alignment vertical="center" wrapText="1"/>
    </xf>
    <xf numFmtId="4" fontId="91" fillId="0" borderId="28" xfId="0" applyNumberFormat="1" applyFont="1" applyFill="1" applyBorder="1" applyAlignment="1">
      <alignment horizontal="center" vertical="center" wrapText="1"/>
    </xf>
    <xf numFmtId="0" fontId="91" fillId="0" borderId="2" xfId="0" applyNumberFormat="1" applyFont="1" applyFill="1" applyBorder="1" applyAlignment="1">
      <alignment horizontal="center" vertical="center" wrapText="1"/>
    </xf>
    <xf numFmtId="0" fontId="91" fillId="0" borderId="2" xfId="0" applyFont="1" applyFill="1" applyBorder="1" applyAlignment="1">
      <alignment horizontal="center" vertical="center"/>
    </xf>
    <xf numFmtId="0" fontId="91" fillId="0" borderId="28" xfId="0" applyFont="1" applyFill="1" applyBorder="1" applyAlignment="1">
      <alignment horizontal="center" vertical="center"/>
    </xf>
    <xf numFmtId="0" fontId="91" fillId="0" borderId="2" xfId="0" applyFont="1" applyFill="1" applyBorder="1" applyAlignment="1">
      <alignment horizontal="center" vertical="center" wrapText="1"/>
    </xf>
    <xf numFmtId="0" fontId="91" fillId="0" borderId="28" xfId="0" applyFont="1" applyFill="1" applyBorder="1" applyAlignment="1">
      <alignment horizontal="center" vertical="center" wrapText="1"/>
    </xf>
    <xf numFmtId="0" fontId="95" fillId="2" borderId="0" xfId="0" applyFont="1" applyFill="1" applyAlignment="1">
      <alignment horizontal="center" vertical="center" wrapText="1"/>
    </xf>
    <xf numFmtId="0" fontId="95" fillId="2" borderId="27" xfId="0" applyFont="1" applyFill="1" applyBorder="1" applyAlignment="1">
      <alignment horizontal="center" vertical="center" wrapText="1"/>
    </xf>
  </cellXfs>
  <cellStyles count="5941">
    <cellStyle name="_x0005__x001c_" xfId="3"/>
    <cellStyle name="_x000d__x000a_JournalTemplate=C:\COMFO\CTALK\JOURSTD.TPL_x000d__x000a_LbStateAddress=3 3 0 251 1 89 2 311_x000d__x000a_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23" xfId="5940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15"/>
  <sheetViews>
    <sheetView tabSelected="1" view="pageBreakPreview" zoomScale="77" zoomScaleSheetLayoutView="77" workbookViewId="0">
      <pane ySplit="3" topLeftCell="A4" activePane="bottomLeft" state="frozen"/>
      <selection pane="bottomLeft" activeCell="C54" sqref="C54"/>
    </sheetView>
  </sheetViews>
  <sheetFormatPr defaultRowHeight="15"/>
  <cols>
    <col min="1" max="1" width="8.5703125" customWidth="1"/>
    <col min="2" max="2" width="65.42578125" customWidth="1"/>
    <col min="3" max="3" width="105.5703125" customWidth="1"/>
    <col min="4" max="4" width="18" customWidth="1"/>
    <col min="5" max="6" width="19.140625" customWidth="1"/>
    <col min="7" max="7" width="21.5703125" customWidth="1"/>
    <col min="8" max="8" width="15.42578125" customWidth="1"/>
    <col min="9" max="9" width="16.7109375" customWidth="1"/>
    <col min="10" max="10" width="18.5703125" customWidth="1"/>
    <col min="11" max="11" width="20.5703125" customWidth="1"/>
  </cols>
  <sheetData>
    <row r="1" spans="1:11" ht="33" customHeight="1">
      <c r="A1" s="33" t="s">
        <v>183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7.75" customHeight="1" thickBot="1">
      <c r="A2" s="9"/>
      <c r="B2" s="34" t="s">
        <v>5</v>
      </c>
      <c r="C2" s="34"/>
      <c r="D2" s="34"/>
      <c r="E2" s="34"/>
      <c r="F2" s="34"/>
      <c r="G2" s="34"/>
      <c r="H2" s="34"/>
      <c r="I2" s="34"/>
      <c r="J2" s="34"/>
    </row>
    <row r="3" spans="1:11" s="5" customFormat="1" ht="60.75" customHeight="1" thickBot="1">
      <c r="A3" s="14" t="s">
        <v>0</v>
      </c>
      <c r="B3" s="15" t="s">
        <v>82</v>
      </c>
      <c r="C3" s="15" t="s">
        <v>83</v>
      </c>
      <c r="D3" s="15" t="s">
        <v>1</v>
      </c>
      <c r="E3" s="16" t="s">
        <v>7</v>
      </c>
      <c r="F3" s="16" t="s">
        <v>9</v>
      </c>
      <c r="G3" s="16" t="s">
        <v>2</v>
      </c>
      <c r="H3" s="16" t="s">
        <v>10</v>
      </c>
      <c r="I3" s="16" t="s">
        <v>11</v>
      </c>
      <c r="J3" s="16" t="s">
        <v>13</v>
      </c>
      <c r="K3" s="16" t="s">
        <v>12</v>
      </c>
    </row>
    <row r="4" spans="1:11" s="3" customFormat="1" ht="36" customHeight="1">
      <c r="A4" s="13">
        <v>1</v>
      </c>
      <c r="B4" s="26" t="s">
        <v>37</v>
      </c>
      <c r="C4" s="23" t="s">
        <v>38</v>
      </c>
      <c r="D4" s="24" t="s">
        <v>3</v>
      </c>
      <c r="E4" s="27">
        <v>14500</v>
      </c>
      <c r="F4" s="24">
        <v>2</v>
      </c>
      <c r="G4" s="8">
        <f>F4*E4</f>
        <v>29000</v>
      </c>
      <c r="H4" s="29" t="s">
        <v>14</v>
      </c>
      <c r="I4" s="31" t="s">
        <v>31</v>
      </c>
      <c r="J4" s="31" t="s">
        <v>15</v>
      </c>
      <c r="K4" s="31" t="s">
        <v>16</v>
      </c>
    </row>
    <row r="5" spans="1:11" s="2" customFormat="1" ht="38.25" customHeight="1">
      <c r="A5" s="6">
        <v>2</v>
      </c>
      <c r="B5" s="26" t="s">
        <v>39</v>
      </c>
      <c r="C5" s="23" t="s">
        <v>40</v>
      </c>
      <c r="D5" s="24" t="s">
        <v>3</v>
      </c>
      <c r="E5" s="27">
        <v>9300</v>
      </c>
      <c r="F5" s="24">
        <v>2</v>
      </c>
      <c r="G5" s="8">
        <f t="shared" ref="G5:G68" si="0">F5*E5</f>
        <v>18600</v>
      </c>
      <c r="H5" s="30"/>
      <c r="I5" s="32"/>
      <c r="J5" s="32"/>
      <c r="K5" s="32"/>
    </row>
    <row r="6" spans="1:11" s="2" customFormat="1" ht="32.25" customHeight="1">
      <c r="A6" s="6">
        <v>3</v>
      </c>
      <c r="B6" s="26" t="s">
        <v>39</v>
      </c>
      <c r="C6" s="23" t="s">
        <v>41</v>
      </c>
      <c r="D6" s="24" t="s">
        <v>3</v>
      </c>
      <c r="E6" s="27">
        <v>10000</v>
      </c>
      <c r="F6" s="24">
        <v>2</v>
      </c>
      <c r="G6" s="8">
        <f t="shared" si="0"/>
        <v>20000</v>
      </c>
      <c r="H6" s="30"/>
      <c r="I6" s="32"/>
      <c r="J6" s="32"/>
      <c r="K6" s="32"/>
    </row>
    <row r="7" spans="1:11" s="2" customFormat="1" ht="33.75" customHeight="1">
      <c r="A7" s="13">
        <v>4</v>
      </c>
      <c r="B7" s="26" t="s">
        <v>42</v>
      </c>
      <c r="C7" s="23" t="s">
        <v>43</v>
      </c>
      <c r="D7" s="24" t="s">
        <v>3</v>
      </c>
      <c r="E7" s="27">
        <v>47000</v>
      </c>
      <c r="F7" s="24">
        <v>2</v>
      </c>
      <c r="G7" s="8">
        <f t="shared" si="0"/>
        <v>94000</v>
      </c>
      <c r="H7" s="30"/>
      <c r="I7" s="32"/>
      <c r="J7" s="32"/>
      <c r="K7" s="32"/>
    </row>
    <row r="8" spans="1:11" s="2" customFormat="1" ht="33.75" customHeight="1">
      <c r="A8" s="13">
        <v>5</v>
      </c>
      <c r="B8" s="26" t="s">
        <v>44</v>
      </c>
      <c r="C8" s="23" t="s">
        <v>45</v>
      </c>
      <c r="D8" s="24" t="s">
        <v>3</v>
      </c>
      <c r="E8" s="27">
        <v>250000</v>
      </c>
      <c r="F8" s="24">
        <v>2</v>
      </c>
      <c r="G8" s="8">
        <f t="shared" si="0"/>
        <v>500000</v>
      </c>
      <c r="H8" s="30"/>
      <c r="I8" s="32"/>
      <c r="J8" s="32"/>
      <c r="K8" s="32"/>
    </row>
    <row r="9" spans="1:11" s="2" customFormat="1" ht="31.5" customHeight="1">
      <c r="A9" s="6">
        <v>6</v>
      </c>
      <c r="B9" s="26" t="s">
        <v>46</v>
      </c>
      <c r="C9" s="23" t="s">
        <v>47</v>
      </c>
      <c r="D9" s="24" t="s">
        <v>3</v>
      </c>
      <c r="E9" s="27">
        <v>11800</v>
      </c>
      <c r="F9" s="24">
        <v>10</v>
      </c>
      <c r="G9" s="8">
        <f t="shared" si="0"/>
        <v>118000</v>
      </c>
      <c r="H9" s="30"/>
      <c r="I9" s="32"/>
      <c r="J9" s="32"/>
      <c r="K9" s="32"/>
    </row>
    <row r="10" spans="1:11" s="2" customFormat="1" ht="30" customHeight="1">
      <c r="A10" s="6">
        <v>7</v>
      </c>
      <c r="B10" s="26" t="s">
        <v>48</v>
      </c>
      <c r="C10" s="23" t="s">
        <v>49</v>
      </c>
      <c r="D10" s="24" t="s">
        <v>3</v>
      </c>
      <c r="E10" s="27">
        <v>4100</v>
      </c>
      <c r="F10" s="24">
        <v>40</v>
      </c>
      <c r="G10" s="8">
        <f t="shared" si="0"/>
        <v>164000</v>
      </c>
      <c r="H10" s="30"/>
      <c r="I10" s="32"/>
      <c r="J10" s="32"/>
      <c r="K10" s="32"/>
    </row>
    <row r="11" spans="1:11" s="2" customFormat="1" ht="41.25" customHeight="1">
      <c r="A11" s="13">
        <v>8</v>
      </c>
      <c r="B11" s="26" t="s">
        <v>50</v>
      </c>
      <c r="C11" s="23" t="s">
        <v>51</v>
      </c>
      <c r="D11" s="24" t="s">
        <v>3</v>
      </c>
      <c r="E11" s="27">
        <v>1500</v>
      </c>
      <c r="F11" s="24">
        <v>60</v>
      </c>
      <c r="G11" s="8">
        <f t="shared" si="0"/>
        <v>90000</v>
      </c>
      <c r="H11" s="30"/>
      <c r="I11" s="32"/>
      <c r="J11" s="32"/>
      <c r="K11" s="32"/>
    </row>
    <row r="12" spans="1:11" s="2" customFormat="1" ht="43.5" customHeight="1">
      <c r="A12" s="13">
        <v>9</v>
      </c>
      <c r="B12" s="26" t="s">
        <v>50</v>
      </c>
      <c r="C12" s="23" t="s">
        <v>52</v>
      </c>
      <c r="D12" s="24" t="s">
        <v>3</v>
      </c>
      <c r="E12" s="27">
        <v>1900</v>
      </c>
      <c r="F12" s="24">
        <v>60</v>
      </c>
      <c r="G12" s="8">
        <f t="shared" si="0"/>
        <v>114000</v>
      </c>
      <c r="H12" s="30"/>
      <c r="I12" s="32"/>
      <c r="J12" s="32"/>
      <c r="K12" s="32"/>
    </row>
    <row r="13" spans="1:11" s="2" customFormat="1" ht="41.25" customHeight="1">
      <c r="A13" s="6">
        <v>10</v>
      </c>
      <c r="B13" s="26" t="s">
        <v>50</v>
      </c>
      <c r="C13" s="23" t="s">
        <v>53</v>
      </c>
      <c r="D13" s="24" t="s">
        <v>3</v>
      </c>
      <c r="E13" s="27">
        <v>2500</v>
      </c>
      <c r="F13" s="24">
        <v>60</v>
      </c>
      <c r="G13" s="8">
        <f t="shared" si="0"/>
        <v>150000</v>
      </c>
      <c r="H13" s="30"/>
      <c r="I13" s="32"/>
      <c r="J13" s="32"/>
      <c r="K13" s="32"/>
    </row>
    <row r="14" spans="1:11" s="2" customFormat="1" ht="35.25" customHeight="1">
      <c r="A14" s="6">
        <v>11</v>
      </c>
      <c r="B14" s="26" t="s">
        <v>54</v>
      </c>
      <c r="C14" s="23" t="s">
        <v>55</v>
      </c>
      <c r="D14" s="24" t="s">
        <v>3</v>
      </c>
      <c r="E14" s="27">
        <v>42300</v>
      </c>
      <c r="F14" s="24">
        <v>25</v>
      </c>
      <c r="G14" s="8">
        <f t="shared" si="0"/>
        <v>1057500</v>
      </c>
      <c r="H14" s="30"/>
      <c r="I14" s="32"/>
      <c r="J14" s="32"/>
      <c r="K14" s="32"/>
    </row>
    <row r="15" spans="1:11" s="2" customFormat="1" ht="30" customHeight="1">
      <c r="A15" s="13">
        <v>12</v>
      </c>
      <c r="B15" s="26" t="s">
        <v>56</v>
      </c>
      <c r="C15" s="23" t="s">
        <v>57</v>
      </c>
      <c r="D15" s="24" t="s">
        <v>6</v>
      </c>
      <c r="E15" s="27">
        <v>93500</v>
      </c>
      <c r="F15" s="24">
        <v>1</v>
      </c>
      <c r="G15" s="8">
        <f t="shared" si="0"/>
        <v>93500</v>
      </c>
      <c r="H15" s="30"/>
      <c r="I15" s="32"/>
      <c r="J15" s="32"/>
      <c r="K15" s="32"/>
    </row>
    <row r="16" spans="1:11" s="2" customFormat="1" ht="30" customHeight="1">
      <c r="A16" s="13">
        <v>13</v>
      </c>
      <c r="B16" s="26" t="s">
        <v>58</v>
      </c>
      <c r="C16" s="23" t="s">
        <v>59</v>
      </c>
      <c r="D16" s="24" t="s">
        <v>3</v>
      </c>
      <c r="E16" s="27">
        <v>131500</v>
      </c>
      <c r="F16" s="24">
        <v>2</v>
      </c>
      <c r="G16" s="8">
        <f t="shared" si="0"/>
        <v>263000</v>
      </c>
      <c r="H16" s="30"/>
      <c r="I16" s="32"/>
      <c r="J16" s="32"/>
      <c r="K16" s="32"/>
    </row>
    <row r="17" spans="1:11" s="2" customFormat="1" ht="39" customHeight="1">
      <c r="A17" s="6">
        <v>14</v>
      </c>
      <c r="B17" s="26" t="s">
        <v>60</v>
      </c>
      <c r="C17" s="23" t="s">
        <v>61</v>
      </c>
      <c r="D17" s="24" t="s">
        <v>3</v>
      </c>
      <c r="E17" s="27">
        <v>124800</v>
      </c>
      <c r="F17" s="24">
        <v>2</v>
      </c>
      <c r="G17" s="8">
        <f t="shared" si="0"/>
        <v>249600</v>
      </c>
      <c r="H17" s="30"/>
      <c r="I17" s="32"/>
      <c r="J17" s="32"/>
      <c r="K17" s="32"/>
    </row>
    <row r="18" spans="1:11" s="2" customFormat="1" ht="40.5" customHeight="1">
      <c r="A18" s="6">
        <v>15</v>
      </c>
      <c r="B18" s="26" t="s">
        <v>60</v>
      </c>
      <c r="C18" s="23" t="s">
        <v>62</v>
      </c>
      <c r="D18" s="24" t="s">
        <v>3</v>
      </c>
      <c r="E18" s="27">
        <v>125200</v>
      </c>
      <c r="F18" s="24">
        <v>5</v>
      </c>
      <c r="G18" s="8">
        <f t="shared" si="0"/>
        <v>626000</v>
      </c>
      <c r="H18" s="30"/>
      <c r="I18" s="32"/>
      <c r="J18" s="32"/>
      <c r="K18" s="32"/>
    </row>
    <row r="19" spans="1:11" s="2" customFormat="1" ht="30.75" customHeight="1">
      <c r="A19" s="13">
        <v>16</v>
      </c>
      <c r="B19" s="26" t="s">
        <v>63</v>
      </c>
      <c r="C19" s="23" t="s">
        <v>64</v>
      </c>
      <c r="D19" s="24" t="s">
        <v>3</v>
      </c>
      <c r="E19" s="27">
        <v>77300</v>
      </c>
      <c r="F19" s="24">
        <v>10</v>
      </c>
      <c r="G19" s="8">
        <f t="shared" si="0"/>
        <v>773000</v>
      </c>
      <c r="H19" s="30"/>
      <c r="I19" s="32"/>
      <c r="J19" s="32"/>
      <c r="K19" s="32"/>
    </row>
    <row r="20" spans="1:11" s="2" customFormat="1" ht="30.75" customHeight="1">
      <c r="A20" s="13">
        <v>17</v>
      </c>
      <c r="B20" s="26" t="s">
        <v>63</v>
      </c>
      <c r="C20" s="23" t="s">
        <v>65</v>
      </c>
      <c r="D20" s="24" t="s">
        <v>3</v>
      </c>
      <c r="E20" s="27">
        <v>93000</v>
      </c>
      <c r="F20" s="24">
        <v>1</v>
      </c>
      <c r="G20" s="8">
        <f t="shared" si="0"/>
        <v>93000</v>
      </c>
      <c r="H20" s="30"/>
      <c r="I20" s="32"/>
      <c r="J20" s="32"/>
      <c r="K20" s="32"/>
    </row>
    <row r="21" spans="1:11" s="2" customFormat="1" ht="30.75" customHeight="1">
      <c r="A21" s="6">
        <v>18</v>
      </c>
      <c r="B21" s="26" t="s">
        <v>115</v>
      </c>
      <c r="C21" s="23" t="s">
        <v>116</v>
      </c>
      <c r="D21" s="24" t="s">
        <v>3</v>
      </c>
      <c r="E21" s="27">
        <v>133700</v>
      </c>
      <c r="F21" s="24">
        <v>5</v>
      </c>
      <c r="G21" s="8">
        <f t="shared" si="0"/>
        <v>668500</v>
      </c>
      <c r="H21" s="30"/>
      <c r="I21" s="32"/>
      <c r="J21" s="32"/>
      <c r="K21" s="32"/>
    </row>
    <row r="22" spans="1:11" s="2" customFormat="1" ht="32.25" customHeight="1">
      <c r="A22" s="6">
        <v>19</v>
      </c>
      <c r="B22" s="26" t="s">
        <v>118</v>
      </c>
      <c r="C22" s="23" t="s">
        <v>117</v>
      </c>
      <c r="D22" s="24" t="s">
        <v>3</v>
      </c>
      <c r="E22" s="27">
        <v>15700</v>
      </c>
      <c r="F22" s="24">
        <v>2</v>
      </c>
      <c r="G22" s="8">
        <f t="shared" si="0"/>
        <v>31400</v>
      </c>
      <c r="H22" s="30"/>
      <c r="I22" s="32"/>
      <c r="J22" s="32"/>
      <c r="K22" s="32"/>
    </row>
    <row r="23" spans="1:11" s="2" customFormat="1" ht="27.75" customHeight="1">
      <c r="A23" s="13">
        <v>20</v>
      </c>
      <c r="B23" s="26" t="s">
        <v>46</v>
      </c>
      <c r="C23" s="23" t="s">
        <v>119</v>
      </c>
      <c r="D23" s="24" t="s">
        <v>3</v>
      </c>
      <c r="E23" s="27">
        <v>15600</v>
      </c>
      <c r="F23" s="24">
        <v>15</v>
      </c>
      <c r="G23" s="8">
        <f t="shared" si="0"/>
        <v>234000</v>
      </c>
      <c r="H23" s="30"/>
      <c r="I23" s="32"/>
      <c r="J23" s="32"/>
      <c r="K23" s="32"/>
    </row>
    <row r="24" spans="1:11" s="2" customFormat="1" ht="31.5" customHeight="1">
      <c r="A24" s="13">
        <v>21</v>
      </c>
      <c r="B24" s="26" t="s">
        <v>120</v>
      </c>
      <c r="C24" s="23" t="s">
        <v>121</v>
      </c>
      <c r="D24" s="24" t="s">
        <v>3</v>
      </c>
      <c r="E24" s="27">
        <v>6800</v>
      </c>
      <c r="F24" s="24">
        <v>10</v>
      </c>
      <c r="G24" s="8">
        <f t="shared" si="0"/>
        <v>68000</v>
      </c>
      <c r="H24" s="30"/>
      <c r="I24" s="32"/>
      <c r="J24" s="32"/>
      <c r="K24" s="32"/>
    </row>
    <row r="25" spans="1:11" s="2" customFormat="1" ht="36" customHeight="1">
      <c r="A25" s="6">
        <v>22</v>
      </c>
      <c r="B25" s="26" t="s">
        <v>122</v>
      </c>
      <c r="C25" s="23" t="s">
        <v>123</v>
      </c>
      <c r="D25" s="24" t="s">
        <v>3</v>
      </c>
      <c r="E25" s="27">
        <v>3700</v>
      </c>
      <c r="F25" s="24">
        <v>40</v>
      </c>
      <c r="G25" s="8">
        <f t="shared" si="0"/>
        <v>148000</v>
      </c>
      <c r="H25" s="30"/>
      <c r="I25" s="32"/>
      <c r="J25" s="32"/>
      <c r="K25" s="32"/>
    </row>
    <row r="26" spans="1:11" s="2" customFormat="1" ht="28.5" customHeight="1">
      <c r="A26" s="6">
        <v>23</v>
      </c>
      <c r="B26" s="26" t="s">
        <v>122</v>
      </c>
      <c r="C26" s="23" t="s">
        <v>124</v>
      </c>
      <c r="D26" s="24" t="s">
        <v>3</v>
      </c>
      <c r="E26" s="27">
        <v>3600</v>
      </c>
      <c r="F26" s="24">
        <v>20</v>
      </c>
      <c r="G26" s="8">
        <f t="shared" si="0"/>
        <v>72000</v>
      </c>
      <c r="H26" s="30"/>
      <c r="I26" s="32"/>
      <c r="J26" s="32"/>
      <c r="K26" s="32"/>
    </row>
    <row r="27" spans="1:11" s="2" customFormat="1" ht="39" customHeight="1">
      <c r="A27" s="13">
        <v>24</v>
      </c>
      <c r="B27" s="26" t="s">
        <v>125</v>
      </c>
      <c r="C27" s="23" t="s">
        <v>126</v>
      </c>
      <c r="D27" s="24" t="s">
        <v>3</v>
      </c>
      <c r="E27" s="27">
        <v>8900</v>
      </c>
      <c r="F27" s="24">
        <v>10</v>
      </c>
      <c r="G27" s="8">
        <f t="shared" si="0"/>
        <v>89000</v>
      </c>
      <c r="H27" s="30"/>
      <c r="I27" s="32"/>
      <c r="J27" s="32"/>
      <c r="K27" s="32"/>
    </row>
    <row r="28" spans="1:11" s="2" customFormat="1" ht="37.5" customHeight="1">
      <c r="A28" s="13">
        <v>25</v>
      </c>
      <c r="B28" s="26" t="s">
        <v>125</v>
      </c>
      <c r="C28" s="23" t="s">
        <v>127</v>
      </c>
      <c r="D28" s="24" t="s">
        <v>3</v>
      </c>
      <c r="E28" s="27">
        <v>11200</v>
      </c>
      <c r="F28" s="24">
        <v>10</v>
      </c>
      <c r="G28" s="8">
        <f t="shared" si="0"/>
        <v>112000</v>
      </c>
      <c r="H28" s="30"/>
      <c r="I28" s="32"/>
      <c r="J28" s="32"/>
      <c r="K28" s="32"/>
    </row>
    <row r="29" spans="1:11" s="2" customFormat="1" ht="33" customHeight="1">
      <c r="A29" s="6">
        <v>26</v>
      </c>
      <c r="B29" s="26" t="s">
        <v>128</v>
      </c>
      <c r="C29" s="23" t="s">
        <v>129</v>
      </c>
      <c r="D29" s="24" t="s">
        <v>3</v>
      </c>
      <c r="E29" s="27">
        <v>6200</v>
      </c>
      <c r="F29" s="24">
        <v>10</v>
      </c>
      <c r="G29" s="8">
        <f t="shared" si="0"/>
        <v>62000</v>
      </c>
      <c r="H29" s="30"/>
      <c r="I29" s="32"/>
      <c r="J29" s="32"/>
      <c r="K29" s="32"/>
    </row>
    <row r="30" spans="1:11" s="2" customFormat="1" ht="33" customHeight="1">
      <c r="A30" s="6">
        <v>27</v>
      </c>
      <c r="B30" s="26" t="s">
        <v>128</v>
      </c>
      <c r="C30" s="23" t="s">
        <v>130</v>
      </c>
      <c r="D30" s="24" t="s">
        <v>3</v>
      </c>
      <c r="E30" s="27">
        <v>6200</v>
      </c>
      <c r="F30" s="24">
        <v>10</v>
      </c>
      <c r="G30" s="8">
        <f t="shared" si="0"/>
        <v>62000</v>
      </c>
      <c r="H30" s="30"/>
      <c r="I30" s="32"/>
      <c r="J30" s="32"/>
      <c r="K30" s="32"/>
    </row>
    <row r="31" spans="1:11" s="2" customFormat="1" ht="33" customHeight="1">
      <c r="A31" s="13">
        <v>28</v>
      </c>
      <c r="B31" s="26" t="s">
        <v>131</v>
      </c>
      <c r="C31" s="23" t="s">
        <v>132</v>
      </c>
      <c r="D31" s="24" t="s">
        <v>3</v>
      </c>
      <c r="E31" s="27">
        <v>1800</v>
      </c>
      <c r="F31" s="24">
        <v>20</v>
      </c>
      <c r="G31" s="8">
        <f t="shared" si="0"/>
        <v>36000</v>
      </c>
      <c r="H31" s="30"/>
      <c r="I31" s="32"/>
      <c r="J31" s="32"/>
      <c r="K31" s="32"/>
    </row>
    <row r="32" spans="1:11" s="2" customFormat="1" ht="33" customHeight="1">
      <c r="A32" s="13">
        <v>29</v>
      </c>
      <c r="B32" s="26" t="s">
        <v>131</v>
      </c>
      <c r="C32" s="23" t="s">
        <v>133</v>
      </c>
      <c r="D32" s="24" t="s">
        <v>3</v>
      </c>
      <c r="E32" s="27">
        <v>2700</v>
      </c>
      <c r="F32" s="24">
        <v>20</v>
      </c>
      <c r="G32" s="8">
        <f t="shared" si="0"/>
        <v>54000</v>
      </c>
      <c r="H32" s="30"/>
      <c r="I32" s="32"/>
      <c r="J32" s="32"/>
      <c r="K32" s="32"/>
    </row>
    <row r="33" spans="1:11" s="2" customFormat="1" ht="33" customHeight="1">
      <c r="A33" s="6">
        <v>30</v>
      </c>
      <c r="B33" s="26" t="s">
        <v>134</v>
      </c>
      <c r="C33" s="23" t="s">
        <v>135</v>
      </c>
      <c r="D33" s="24" t="s">
        <v>3</v>
      </c>
      <c r="E33" s="27">
        <v>2000</v>
      </c>
      <c r="F33" s="24">
        <v>15</v>
      </c>
      <c r="G33" s="8">
        <f t="shared" si="0"/>
        <v>30000</v>
      </c>
      <c r="H33" s="30"/>
      <c r="I33" s="32"/>
      <c r="J33" s="32"/>
      <c r="K33" s="32"/>
    </row>
    <row r="34" spans="1:11" s="2" customFormat="1" ht="33" customHeight="1">
      <c r="A34" s="6">
        <v>31</v>
      </c>
      <c r="B34" s="26" t="s">
        <v>134</v>
      </c>
      <c r="C34" s="23" t="s">
        <v>136</v>
      </c>
      <c r="D34" s="24" t="s">
        <v>3</v>
      </c>
      <c r="E34" s="27">
        <v>2900</v>
      </c>
      <c r="F34" s="24">
        <v>15</v>
      </c>
      <c r="G34" s="8">
        <f t="shared" si="0"/>
        <v>43500</v>
      </c>
      <c r="H34" s="30"/>
      <c r="I34" s="32"/>
      <c r="J34" s="32"/>
      <c r="K34" s="32"/>
    </row>
    <row r="35" spans="1:11" s="2" customFormat="1" ht="33" customHeight="1">
      <c r="A35" s="13">
        <v>32</v>
      </c>
      <c r="B35" s="26" t="s">
        <v>137</v>
      </c>
      <c r="C35" s="23" t="s">
        <v>138</v>
      </c>
      <c r="D35" s="24" t="s">
        <v>3</v>
      </c>
      <c r="E35" s="27">
        <v>7000</v>
      </c>
      <c r="F35" s="24">
        <v>15</v>
      </c>
      <c r="G35" s="8">
        <f t="shared" si="0"/>
        <v>105000</v>
      </c>
      <c r="H35" s="30"/>
      <c r="I35" s="32"/>
      <c r="J35" s="32"/>
      <c r="K35" s="32"/>
    </row>
    <row r="36" spans="1:11" s="2" customFormat="1" ht="31.5" customHeight="1">
      <c r="A36" s="13">
        <v>33</v>
      </c>
      <c r="B36" s="26" t="s">
        <v>137</v>
      </c>
      <c r="C36" s="23" t="s">
        <v>139</v>
      </c>
      <c r="D36" s="24" t="s">
        <v>3</v>
      </c>
      <c r="E36" s="27">
        <v>7000</v>
      </c>
      <c r="F36" s="24">
        <v>15</v>
      </c>
      <c r="G36" s="8">
        <f t="shared" si="0"/>
        <v>105000</v>
      </c>
      <c r="H36" s="30"/>
      <c r="I36" s="32"/>
      <c r="J36" s="32"/>
      <c r="K36" s="32"/>
    </row>
    <row r="37" spans="1:11" s="2" customFormat="1" ht="30" customHeight="1">
      <c r="A37" s="6">
        <v>34</v>
      </c>
      <c r="B37" s="26" t="s">
        <v>140</v>
      </c>
      <c r="C37" s="23" t="s">
        <v>141</v>
      </c>
      <c r="D37" s="24" t="s">
        <v>3</v>
      </c>
      <c r="E37" s="27">
        <v>7000</v>
      </c>
      <c r="F37" s="24">
        <v>20</v>
      </c>
      <c r="G37" s="8">
        <f t="shared" si="0"/>
        <v>140000</v>
      </c>
      <c r="H37" s="30"/>
      <c r="I37" s="32"/>
      <c r="J37" s="32"/>
      <c r="K37" s="32"/>
    </row>
    <row r="38" spans="1:11" s="2" customFormat="1" ht="30" customHeight="1">
      <c r="A38" s="6">
        <v>35</v>
      </c>
      <c r="B38" s="26" t="s">
        <v>32</v>
      </c>
      <c r="C38" s="23" t="s">
        <v>143</v>
      </c>
      <c r="D38" s="24" t="s">
        <v>3</v>
      </c>
      <c r="E38" s="27">
        <v>7200</v>
      </c>
      <c r="F38" s="24">
        <v>50</v>
      </c>
      <c r="G38" s="8">
        <f t="shared" si="0"/>
        <v>360000</v>
      </c>
      <c r="H38" s="30"/>
      <c r="I38" s="32"/>
      <c r="J38" s="32"/>
      <c r="K38" s="32"/>
    </row>
    <row r="39" spans="1:11" s="2" customFormat="1" ht="32.25" customHeight="1">
      <c r="A39" s="13">
        <v>36</v>
      </c>
      <c r="B39" s="26" t="s">
        <v>142</v>
      </c>
      <c r="C39" s="23" t="s">
        <v>143</v>
      </c>
      <c r="D39" s="24" t="s">
        <v>3</v>
      </c>
      <c r="E39" s="27">
        <v>2200</v>
      </c>
      <c r="F39" s="24">
        <v>10</v>
      </c>
      <c r="G39" s="8">
        <f t="shared" si="0"/>
        <v>22000</v>
      </c>
      <c r="H39" s="30"/>
      <c r="I39" s="32"/>
      <c r="J39" s="32"/>
      <c r="K39" s="32"/>
    </row>
    <row r="40" spans="1:11" s="2" customFormat="1" ht="29.25" customHeight="1">
      <c r="A40" s="13">
        <v>37</v>
      </c>
      <c r="B40" s="26" t="s">
        <v>142</v>
      </c>
      <c r="C40" s="23" t="s">
        <v>144</v>
      </c>
      <c r="D40" s="24" t="s">
        <v>3</v>
      </c>
      <c r="E40" s="27">
        <v>2200</v>
      </c>
      <c r="F40" s="24">
        <v>10</v>
      </c>
      <c r="G40" s="8">
        <f t="shared" si="0"/>
        <v>22000</v>
      </c>
      <c r="H40" s="30"/>
      <c r="I40" s="32"/>
      <c r="J40" s="32"/>
      <c r="K40" s="32"/>
    </row>
    <row r="41" spans="1:11" s="2" customFormat="1" ht="29.25" customHeight="1">
      <c r="A41" s="6">
        <v>38</v>
      </c>
      <c r="B41" s="26" t="s">
        <v>145</v>
      </c>
      <c r="C41" s="23" t="s">
        <v>146</v>
      </c>
      <c r="D41" s="24" t="s">
        <v>3</v>
      </c>
      <c r="E41" s="27">
        <v>6300</v>
      </c>
      <c r="F41" s="24">
        <v>30</v>
      </c>
      <c r="G41" s="8">
        <f t="shared" si="0"/>
        <v>189000</v>
      </c>
      <c r="H41" s="30"/>
      <c r="I41" s="32"/>
      <c r="J41" s="32"/>
      <c r="K41" s="32"/>
    </row>
    <row r="42" spans="1:11" s="2" customFormat="1" ht="29.25" customHeight="1">
      <c r="A42" s="6">
        <v>39</v>
      </c>
      <c r="B42" s="26" t="s">
        <v>145</v>
      </c>
      <c r="C42" s="23" t="s">
        <v>147</v>
      </c>
      <c r="D42" s="24" t="s">
        <v>3</v>
      </c>
      <c r="E42" s="27">
        <v>6300</v>
      </c>
      <c r="F42" s="24">
        <v>30</v>
      </c>
      <c r="G42" s="8">
        <f t="shared" si="0"/>
        <v>189000</v>
      </c>
      <c r="H42" s="30"/>
      <c r="I42" s="32"/>
      <c r="J42" s="32"/>
      <c r="K42" s="32"/>
    </row>
    <row r="43" spans="1:11" s="2" customFormat="1" ht="29.25" customHeight="1">
      <c r="A43" s="13">
        <v>40</v>
      </c>
      <c r="B43" s="26" t="s">
        <v>145</v>
      </c>
      <c r="C43" s="23" t="s">
        <v>148</v>
      </c>
      <c r="D43" s="24" t="s">
        <v>3</v>
      </c>
      <c r="E43" s="27">
        <v>6300</v>
      </c>
      <c r="F43" s="24">
        <v>30</v>
      </c>
      <c r="G43" s="8">
        <f t="shared" si="0"/>
        <v>189000</v>
      </c>
      <c r="H43" s="30"/>
      <c r="I43" s="32"/>
      <c r="J43" s="32"/>
      <c r="K43" s="32"/>
    </row>
    <row r="44" spans="1:11" s="2" customFormat="1" ht="29.25" customHeight="1">
      <c r="A44" s="13">
        <v>41</v>
      </c>
      <c r="B44" s="26" t="s">
        <v>149</v>
      </c>
      <c r="C44" s="23" t="s">
        <v>150</v>
      </c>
      <c r="D44" s="24" t="s">
        <v>3</v>
      </c>
      <c r="E44" s="27">
        <v>4500</v>
      </c>
      <c r="F44" s="24">
        <v>10</v>
      </c>
      <c r="G44" s="8">
        <f t="shared" si="0"/>
        <v>45000</v>
      </c>
      <c r="H44" s="30"/>
      <c r="I44" s="32"/>
      <c r="J44" s="32"/>
      <c r="K44" s="32"/>
    </row>
    <row r="45" spans="1:11" s="2" customFormat="1" ht="29.25" customHeight="1">
      <c r="A45" s="6">
        <v>42</v>
      </c>
      <c r="B45" s="26" t="s">
        <v>151</v>
      </c>
      <c r="C45" s="23" t="s">
        <v>152</v>
      </c>
      <c r="D45" s="24" t="s">
        <v>3</v>
      </c>
      <c r="E45" s="27">
        <v>5350</v>
      </c>
      <c r="F45" s="24">
        <v>25</v>
      </c>
      <c r="G45" s="8">
        <f t="shared" si="0"/>
        <v>133750</v>
      </c>
      <c r="H45" s="30"/>
      <c r="I45" s="32"/>
      <c r="J45" s="32"/>
      <c r="K45" s="32"/>
    </row>
    <row r="46" spans="1:11" s="2" customFormat="1" ht="30" customHeight="1">
      <c r="A46" s="6">
        <v>43</v>
      </c>
      <c r="B46" s="26" t="s">
        <v>151</v>
      </c>
      <c r="C46" s="23" t="s">
        <v>153</v>
      </c>
      <c r="D46" s="24" t="s">
        <v>3</v>
      </c>
      <c r="E46" s="27">
        <v>5500</v>
      </c>
      <c r="F46" s="24">
        <v>25</v>
      </c>
      <c r="G46" s="8">
        <f t="shared" si="0"/>
        <v>137500</v>
      </c>
      <c r="H46" s="30"/>
      <c r="I46" s="32"/>
      <c r="J46" s="32"/>
      <c r="K46" s="32"/>
    </row>
    <row r="47" spans="1:11" s="2" customFormat="1" ht="27.75" customHeight="1">
      <c r="A47" s="13">
        <v>44</v>
      </c>
      <c r="B47" s="26" t="s">
        <v>151</v>
      </c>
      <c r="C47" s="23" t="s">
        <v>154</v>
      </c>
      <c r="D47" s="24" t="s">
        <v>3</v>
      </c>
      <c r="E47" s="27">
        <v>5900</v>
      </c>
      <c r="F47" s="24">
        <v>25</v>
      </c>
      <c r="G47" s="8">
        <f t="shared" si="0"/>
        <v>147500</v>
      </c>
      <c r="H47" s="30"/>
      <c r="I47" s="32"/>
      <c r="J47" s="32"/>
      <c r="K47" s="32"/>
    </row>
    <row r="48" spans="1:11" s="2" customFormat="1" ht="27.75" customHeight="1">
      <c r="A48" s="13">
        <v>45</v>
      </c>
      <c r="B48" s="26" t="s">
        <v>155</v>
      </c>
      <c r="C48" s="23" t="s">
        <v>156</v>
      </c>
      <c r="D48" s="24" t="s">
        <v>3</v>
      </c>
      <c r="E48" s="27">
        <v>8400</v>
      </c>
      <c r="F48" s="24">
        <v>5</v>
      </c>
      <c r="G48" s="8">
        <f t="shared" si="0"/>
        <v>42000</v>
      </c>
      <c r="H48" s="30"/>
      <c r="I48" s="32"/>
      <c r="J48" s="32"/>
      <c r="K48" s="32"/>
    </row>
    <row r="49" spans="1:11" s="2" customFormat="1" ht="27.75" customHeight="1">
      <c r="A49" s="6">
        <v>46</v>
      </c>
      <c r="B49" s="26" t="s">
        <v>155</v>
      </c>
      <c r="C49" s="23" t="s">
        <v>157</v>
      </c>
      <c r="D49" s="24" t="s">
        <v>3</v>
      </c>
      <c r="E49" s="27">
        <v>10000</v>
      </c>
      <c r="F49" s="24">
        <v>5</v>
      </c>
      <c r="G49" s="8">
        <f t="shared" si="0"/>
        <v>50000</v>
      </c>
      <c r="H49" s="30"/>
      <c r="I49" s="32"/>
      <c r="J49" s="32"/>
      <c r="K49" s="32"/>
    </row>
    <row r="50" spans="1:11" s="4" customFormat="1" ht="28.5" customHeight="1">
      <c r="A50" s="6">
        <v>47</v>
      </c>
      <c r="B50" s="26" t="s">
        <v>158</v>
      </c>
      <c r="C50" s="23" t="s">
        <v>159</v>
      </c>
      <c r="D50" s="24" t="s">
        <v>3</v>
      </c>
      <c r="E50" s="27">
        <v>16400</v>
      </c>
      <c r="F50" s="24">
        <v>25</v>
      </c>
      <c r="G50" s="8">
        <f t="shared" si="0"/>
        <v>410000</v>
      </c>
      <c r="H50" s="30"/>
      <c r="I50" s="32"/>
      <c r="J50" s="32"/>
      <c r="K50" s="32"/>
    </row>
    <row r="51" spans="1:11" s="4" customFormat="1" ht="28.5" customHeight="1">
      <c r="A51" s="13">
        <v>48</v>
      </c>
      <c r="B51" s="26" t="s">
        <v>158</v>
      </c>
      <c r="C51" s="23" t="s">
        <v>160</v>
      </c>
      <c r="D51" s="24" t="s">
        <v>3</v>
      </c>
      <c r="E51" s="27">
        <v>12700</v>
      </c>
      <c r="F51" s="24">
        <v>20</v>
      </c>
      <c r="G51" s="8">
        <f t="shared" si="0"/>
        <v>254000</v>
      </c>
      <c r="H51" s="30"/>
      <c r="I51" s="32"/>
      <c r="J51" s="32"/>
      <c r="K51" s="32"/>
    </row>
    <row r="52" spans="1:11" s="4" customFormat="1" ht="28.5" customHeight="1">
      <c r="A52" s="13">
        <v>49</v>
      </c>
      <c r="B52" s="26" t="s">
        <v>158</v>
      </c>
      <c r="C52" s="23" t="s">
        <v>180</v>
      </c>
      <c r="D52" s="24" t="s">
        <v>3</v>
      </c>
      <c r="E52" s="27">
        <v>8800</v>
      </c>
      <c r="F52" s="24">
        <v>10</v>
      </c>
      <c r="G52" s="8">
        <f t="shared" si="0"/>
        <v>88000</v>
      </c>
      <c r="H52" s="30"/>
      <c r="I52" s="32"/>
      <c r="J52" s="32"/>
      <c r="K52" s="32"/>
    </row>
    <row r="53" spans="1:11" s="2" customFormat="1" ht="34.5" customHeight="1">
      <c r="A53" s="6">
        <v>50</v>
      </c>
      <c r="B53" s="26" t="s">
        <v>163</v>
      </c>
      <c r="C53" s="23" t="s">
        <v>161</v>
      </c>
      <c r="D53" s="24" t="s">
        <v>3</v>
      </c>
      <c r="E53" s="27">
        <v>8700</v>
      </c>
      <c r="F53" s="24">
        <v>80</v>
      </c>
      <c r="G53" s="8">
        <f t="shared" si="0"/>
        <v>696000</v>
      </c>
      <c r="H53" s="30"/>
      <c r="I53" s="32"/>
      <c r="J53" s="32"/>
      <c r="K53" s="32"/>
    </row>
    <row r="54" spans="1:11" s="2" customFormat="1" ht="28.5" customHeight="1">
      <c r="A54" s="6">
        <v>51</v>
      </c>
      <c r="B54" s="26" t="s">
        <v>163</v>
      </c>
      <c r="C54" s="23" t="s">
        <v>162</v>
      </c>
      <c r="D54" s="24" t="s">
        <v>3</v>
      </c>
      <c r="E54" s="27">
        <v>11400</v>
      </c>
      <c r="F54" s="24">
        <v>80</v>
      </c>
      <c r="G54" s="8">
        <f t="shared" si="0"/>
        <v>912000</v>
      </c>
      <c r="H54" s="30"/>
      <c r="I54" s="32"/>
      <c r="J54" s="32"/>
      <c r="K54" s="32"/>
    </row>
    <row r="55" spans="1:11" s="2" customFormat="1" ht="28.5" customHeight="1">
      <c r="A55" s="13">
        <v>52</v>
      </c>
      <c r="B55" s="26" t="s">
        <v>164</v>
      </c>
      <c r="C55" s="23" t="s">
        <v>165</v>
      </c>
      <c r="D55" s="24" t="s">
        <v>6</v>
      </c>
      <c r="E55" s="27">
        <v>91000</v>
      </c>
      <c r="F55" s="24">
        <v>1</v>
      </c>
      <c r="G55" s="8">
        <f t="shared" si="0"/>
        <v>91000</v>
      </c>
      <c r="H55" s="30"/>
      <c r="I55" s="32"/>
      <c r="J55" s="32"/>
      <c r="K55" s="32"/>
    </row>
    <row r="56" spans="1:11" s="4" customFormat="1" ht="32.25" customHeight="1">
      <c r="A56" s="13">
        <v>53</v>
      </c>
      <c r="B56" s="26" t="s">
        <v>166</v>
      </c>
      <c r="C56" s="23" t="s">
        <v>167</v>
      </c>
      <c r="D56" s="24" t="s">
        <v>3</v>
      </c>
      <c r="E56" s="27">
        <v>27000</v>
      </c>
      <c r="F56" s="24">
        <v>3</v>
      </c>
      <c r="G56" s="8">
        <f t="shared" si="0"/>
        <v>81000</v>
      </c>
      <c r="H56" s="30"/>
      <c r="I56" s="32"/>
      <c r="J56" s="32"/>
      <c r="K56" s="32"/>
    </row>
    <row r="57" spans="1:11" s="4" customFormat="1" ht="28.5" customHeight="1">
      <c r="A57" s="6">
        <v>54</v>
      </c>
      <c r="B57" s="26" t="s">
        <v>166</v>
      </c>
      <c r="C57" s="23" t="s">
        <v>168</v>
      </c>
      <c r="D57" s="24" t="s">
        <v>3</v>
      </c>
      <c r="E57" s="27">
        <v>17600</v>
      </c>
      <c r="F57" s="24">
        <v>3</v>
      </c>
      <c r="G57" s="8">
        <f t="shared" si="0"/>
        <v>52800</v>
      </c>
      <c r="H57" s="30"/>
      <c r="I57" s="32"/>
      <c r="J57" s="32"/>
      <c r="K57" s="32"/>
    </row>
    <row r="58" spans="1:11" s="4" customFormat="1" ht="32.25" customHeight="1">
      <c r="A58" s="6">
        <v>55</v>
      </c>
      <c r="B58" s="26" t="s">
        <v>169</v>
      </c>
      <c r="C58" s="23" t="s">
        <v>170</v>
      </c>
      <c r="D58" s="24" t="s">
        <v>3</v>
      </c>
      <c r="E58" s="27">
        <v>37500</v>
      </c>
      <c r="F58" s="24">
        <v>5</v>
      </c>
      <c r="G58" s="8">
        <f t="shared" si="0"/>
        <v>187500</v>
      </c>
      <c r="H58" s="30"/>
      <c r="I58" s="32"/>
      <c r="J58" s="32"/>
      <c r="K58" s="32"/>
    </row>
    <row r="59" spans="1:11" s="4" customFormat="1" ht="29.25" customHeight="1">
      <c r="A59" s="13">
        <v>56</v>
      </c>
      <c r="B59" s="26" t="s">
        <v>33</v>
      </c>
      <c r="C59" s="23" t="s">
        <v>179</v>
      </c>
      <c r="D59" s="24" t="s">
        <v>3</v>
      </c>
      <c r="E59" s="27">
        <v>35000</v>
      </c>
      <c r="F59" s="24">
        <v>5</v>
      </c>
      <c r="G59" s="8">
        <f t="shared" si="0"/>
        <v>175000</v>
      </c>
      <c r="H59" s="30"/>
      <c r="I59" s="32"/>
      <c r="J59" s="32"/>
      <c r="K59" s="32"/>
    </row>
    <row r="60" spans="1:11" s="4" customFormat="1" ht="28.5" customHeight="1">
      <c r="A60" s="13">
        <v>57</v>
      </c>
      <c r="B60" s="26" t="s">
        <v>171</v>
      </c>
      <c r="C60" s="23" t="s">
        <v>172</v>
      </c>
      <c r="D60" s="24" t="s">
        <v>3</v>
      </c>
      <c r="E60" s="27">
        <v>32000</v>
      </c>
      <c r="F60" s="24">
        <v>20</v>
      </c>
      <c r="G60" s="8">
        <f t="shared" si="0"/>
        <v>640000</v>
      </c>
      <c r="H60" s="30"/>
      <c r="I60" s="32"/>
      <c r="J60" s="32"/>
      <c r="K60" s="32"/>
    </row>
    <row r="61" spans="1:11" s="4" customFormat="1" ht="28.5" customHeight="1">
      <c r="A61" s="6">
        <v>58</v>
      </c>
      <c r="B61" s="26" t="s">
        <v>173</v>
      </c>
      <c r="C61" s="23" t="s">
        <v>174</v>
      </c>
      <c r="D61" s="24" t="s">
        <v>3</v>
      </c>
      <c r="E61" s="27">
        <v>10800</v>
      </c>
      <c r="F61" s="24">
        <v>30</v>
      </c>
      <c r="G61" s="8">
        <f t="shared" si="0"/>
        <v>324000</v>
      </c>
      <c r="H61" s="30"/>
      <c r="I61" s="32"/>
      <c r="J61" s="32"/>
      <c r="K61" s="32"/>
    </row>
    <row r="62" spans="1:11" s="2" customFormat="1" ht="27" customHeight="1">
      <c r="A62" s="6">
        <v>59</v>
      </c>
      <c r="B62" s="26" t="s">
        <v>34</v>
      </c>
      <c r="C62" s="7"/>
      <c r="D62" s="24" t="s">
        <v>3</v>
      </c>
      <c r="E62" s="27">
        <v>13300</v>
      </c>
      <c r="F62" s="24">
        <v>40</v>
      </c>
      <c r="G62" s="8">
        <f t="shared" si="0"/>
        <v>532000</v>
      </c>
      <c r="H62" s="30"/>
      <c r="I62" s="32"/>
      <c r="J62" s="32"/>
      <c r="K62" s="32"/>
    </row>
    <row r="63" spans="1:11" s="2" customFormat="1" ht="27" customHeight="1">
      <c r="A63" s="13">
        <v>60</v>
      </c>
      <c r="B63" s="26" t="s">
        <v>35</v>
      </c>
      <c r="C63" s="7"/>
      <c r="D63" s="24" t="s">
        <v>3</v>
      </c>
      <c r="E63" s="27">
        <v>22000</v>
      </c>
      <c r="F63" s="24">
        <v>40</v>
      </c>
      <c r="G63" s="8">
        <f t="shared" si="0"/>
        <v>880000</v>
      </c>
      <c r="H63" s="30"/>
      <c r="I63" s="32"/>
      <c r="J63" s="32"/>
      <c r="K63" s="32"/>
    </row>
    <row r="64" spans="1:11" s="2" customFormat="1" ht="27" customHeight="1">
      <c r="A64" s="13">
        <v>61</v>
      </c>
      <c r="B64" s="26" t="s">
        <v>175</v>
      </c>
      <c r="C64" s="23" t="s">
        <v>4</v>
      </c>
      <c r="D64" s="24" t="s">
        <v>3</v>
      </c>
      <c r="E64" s="27">
        <v>8800</v>
      </c>
      <c r="F64" s="24">
        <v>10</v>
      </c>
      <c r="G64" s="8">
        <f t="shared" si="0"/>
        <v>88000</v>
      </c>
      <c r="H64" s="30"/>
      <c r="I64" s="32"/>
      <c r="J64" s="32"/>
      <c r="K64" s="32"/>
    </row>
    <row r="65" spans="1:11" s="2" customFormat="1" ht="36" customHeight="1">
      <c r="A65" s="6">
        <v>62</v>
      </c>
      <c r="B65" s="26" t="s">
        <v>176</v>
      </c>
      <c r="C65" s="23" t="s">
        <v>177</v>
      </c>
      <c r="D65" s="24" t="s">
        <v>3</v>
      </c>
      <c r="E65" s="27">
        <v>6000</v>
      </c>
      <c r="F65" s="24">
        <v>10</v>
      </c>
      <c r="G65" s="8">
        <f t="shared" si="0"/>
        <v>60000</v>
      </c>
      <c r="H65" s="30"/>
      <c r="I65" s="32"/>
      <c r="J65" s="32"/>
      <c r="K65" s="32"/>
    </row>
    <row r="66" spans="1:11" ht="35.25" customHeight="1">
      <c r="A66" s="6">
        <v>63</v>
      </c>
      <c r="B66" s="26" t="s">
        <v>178</v>
      </c>
      <c r="C66" s="23" t="s">
        <v>4</v>
      </c>
      <c r="D66" s="24" t="s">
        <v>3</v>
      </c>
      <c r="E66" s="27">
        <v>23500</v>
      </c>
      <c r="F66" s="24">
        <v>2</v>
      </c>
      <c r="G66" s="8">
        <f t="shared" si="0"/>
        <v>47000</v>
      </c>
      <c r="H66" s="30"/>
      <c r="I66" s="32"/>
      <c r="J66" s="32"/>
      <c r="K66" s="32"/>
    </row>
    <row r="67" spans="1:11" ht="32.25" customHeight="1">
      <c r="A67" s="13">
        <v>64</v>
      </c>
      <c r="B67" s="26" t="s">
        <v>36</v>
      </c>
      <c r="C67" s="23" t="s">
        <v>90</v>
      </c>
      <c r="D67" s="24" t="s">
        <v>3</v>
      </c>
      <c r="E67" s="27">
        <v>10200</v>
      </c>
      <c r="F67" s="24">
        <v>20</v>
      </c>
      <c r="G67" s="8">
        <f t="shared" si="0"/>
        <v>204000</v>
      </c>
      <c r="H67" s="30"/>
      <c r="I67" s="32"/>
      <c r="J67" s="32"/>
      <c r="K67" s="32"/>
    </row>
    <row r="68" spans="1:11" ht="36.75" customHeight="1">
      <c r="A68" s="13">
        <v>65</v>
      </c>
      <c r="B68" s="26" t="s">
        <v>91</v>
      </c>
      <c r="C68" s="23" t="s">
        <v>90</v>
      </c>
      <c r="D68" s="24" t="s">
        <v>3</v>
      </c>
      <c r="E68" s="27">
        <v>6200</v>
      </c>
      <c r="F68" s="24">
        <v>40</v>
      </c>
      <c r="G68" s="8">
        <f t="shared" si="0"/>
        <v>248000</v>
      </c>
      <c r="H68" s="30"/>
      <c r="I68" s="32"/>
      <c r="J68" s="32"/>
      <c r="K68" s="32"/>
    </row>
    <row r="69" spans="1:11" s="1" customFormat="1" ht="33.75" customHeight="1">
      <c r="A69" s="6">
        <v>66</v>
      </c>
      <c r="B69" s="26" t="s">
        <v>92</v>
      </c>
      <c r="C69" s="23" t="s">
        <v>93</v>
      </c>
      <c r="D69" s="24" t="s">
        <v>3</v>
      </c>
      <c r="E69" s="27">
        <v>6200</v>
      </c>
      <c r="F69" s="24">
        <v>20</v>
      </c>
      <c r="G69" s="8">
        <f t="shared" ref="G69:G98" si="1">F69*E69</f>
        <v>124000</v>
      </c>
      <c r="H69" s="30"/>
      <c r="I69" s="32"/>
      <c r="J69" s="32"/>
      <c r="K69" s="32"/>
    </row>
    <row r="70" spans="1:11" ht="39.75" customHeight="1">
      <c r="A70" s="6">
        <v>67</v>
      </c>
      <c r="B70" s="26" t="s">
        <v>94</v>
      </c>
      <c r="C70" s="23" t="s">
        <v>95</v>
      </c>
      <c r="D70" s="24" t="s">
        <v>3</v>
      </c>
      <c r="E70" s="27">
        <v>4300</v>
      </c>
      <c r="F70" s="24">
        <v>25</v>
      </c>
      <c r="G70" s="8">
        <f t="shared" si="1"/>
        <v>107500</v>
      </c>
      <c r="H70" s="30"/>
      <c r="I70" s="32"/>
      <c r="J70" s="32"/>
      <c r="K70" s="32"/>
    </row>
    <row r="71" spans="1:11" ht="34.5" customHeight="1">
      <c r="A71" s="13">
        <v>68</v>
      </c>
      <c r="B71" s="26" t="s">
        <v>94</v>
      </c>
      <c r="C71" s="23" t="s">
        <v>96</v>
      </c>
      <c r="D71" s="24" t="s">
        <v>3</v>
      </c>
      <c r="E71" s="27">
        <v>4600</v>
      </c>
      <c r="F71" s="24">
        <v>25</v>
      </c>
      <c r="G71" s="8">
        <f t="shared" si="1"/>
        <v>115000</v>
      </c>
      <c r="H71" s="30"/>
      <c r="I71" s="32"/>
      <c r="J71" s="32"/>
      <c r="K71" s="32"/>
    </row>
    <row r="72" spans="1:11" ht="35.25" customHeight="1">
      <c r="A72" s="13">
        <v>69</v>
      </c>
      <c r="B72" s="26" t="s">
        <v>97</v>
      </c>
      <c r="C72" s="23" t="s">
        <v>98</v>
      </c>
      <c r="D72" s="24" t="s">
        <v>3</v>
      </c>
      <c r="E72" s="27">
        <v>3600</v>
      </c>
      <c r="F72" s="24">
        <v>10</v>
      </c>
      <c r="G72" s="8">
        <f t="shared" si="1"/>
        <v>36000</v>
      </c>
      <c r="H72" s="30"/>
      <c r="I72" s="32"/>
      <c r="J72" s="32"/>
      <c r="K72" s="32"/>
    </row>
    <row r="73" spans="1:11" ht="41.25" customHeight="1">
      <c r="A73" s="6">
        <v>70</v>
      </c>
      <c r="B73" s="26" t="s">
        <v>97</v>
      </c>
      <c r="C73" s="23" t="s">
        <v>99</v>
      </c>
      <c r="D73" s="24" t="s">
        <v>3</v>
      </c>
      <c r="E73" s="27">
        <v>2600</v>
      </c>
      <c r="F73" s="24">
        <v>10</v>
      </c>
      <c r="G73" s="8">
        <f t="shared" si="1"/>
        <v>26000</v>
      </c>
      <c r="H73" s="30"/>
      <c r="I73" s="32"/>
      <c r="J73" s="32"/>
      <c r="K73" s="32"/>
    </row>
    <row r="74" spans="1:11" ht="42.75" customHeight="1">
      <c r="A74" s="6">
        <v>71</v>
      </c>
      <c r="B74" s="26" t="s">
        <v>101</v>
      </c>
      <c r="C74" s="23" t="s">
        <v>102</v>
      </c>
      <c r="D74" s="24" t="s">
        <v>3</v>
      </c>
      <c r="E74" s="27">
        <v>8300</v>
      </c>
      <c r="F74" s="24">
        <v>10</v>
      </c>
      <c r="G74" s="8">
        <f t="shared" si="1"/>
        <v>83000</v>
      </c>
      <c r="H74" s="30"/>
      <c r="I74" s="32"/>
      <c r="J74" s="32"/>
      <c r="K74" s="32"/>
    </row>
    <row r="75" spans="1:11" ht="42.75" customHeight="1">
      <c r="A75" s="13">
        <v>72</v>
      </c>
      <c r="B75" s="26" t="s">
        <v>100</v>
      </c>
      <c r="C75" s="23" t="s">
        <v>103</v>
      </c>
      <c r="D75" s="24" t="s">
        <v>3</v>
      </c>
      <c r="E75" s="27">
        <v>8300</v>
      </c>
      <c r="F75" s="24">
        <v>10</v>
      </c>
      <c r="G75" s="8">
        <f t="shared" si="1"/>
        <v>83000</v>
      </c>
      <c r="H75" s="30"/>
      <c r="I75" s="32"/>
      <c r="J75" s="32"/>
      <c r="K75" s="32"/>
    </row>
    <row r="76" spans="1:11" ht="44.25" customHeight="1">
      <c r="A76" s="13">
        <v>73</v>
      </c>
      <c r="B76" s="26" t="s">
        <v>100</v>
      </c>
      <c r="C76" s="23" t="s">
        <v>104</v>
      </c>
      <c r="D76" s="24" t="s">
        <v>3</v>
      </c>
      <c r="E76" s="27">
        <v>8300</v>
      </c>
      <c r="F76" s="24">
        <v>10</v>
      </c>
      <c r="G76" s="8">
        <f t="shared" si="1"/>
        <v>83000</v>
      </c>
      <c r="H76" s="30"/>
      <c r="I76" s="32"/>
      <c r="J76" s="32"/>
      <c r="K76" s="32"/>
    </row>
    <row r="77" spans="1:11" ht="31.5" customHeight="1">
      <c r="A77" s="6">
        <v>74</v>
      </c>
      <c r="B77" s="26" t="s">
        <v>105</v>
      </c>
      <c r="C77" s="23" t="s">
        <v>106</v>
      </c>
      <c r="D77" s="24" t="s">
        <v>3</v>
      </c>
      <c r="E77" s="27">
        <v>41000</v>
      </c>
      <c r="F77" s="24">
        <v>5</v>
      </c>
      <c r="G77" s="8">
        <f t="shared" si="1"/>
        <v>205000</v>
      </c>
      <c r="H77" s="30"/>
      <c r="I77" s="32"/>
      <c r="J77" s="32"/>
      <c r="K77" s="32"/>
    </row>
    <row r="78" spans="1:11" ht="36" customHeight="1">
      <c r="A78" s="6">
        <v>75</v>
      </c>
      <c r="B78" s="26" t="s">
        <v>113</v>
      </c>
      <c r="C78" s="23" t="s">
        <v>114</v>
      </c>
      <c r="D78" s="24" t="s">
        <v>3</v>
      </c>
      <c r="E78" s="27">
        <v>15000</v>
      </c>
      <c r="F78" s="24">
        <v>5</v>
      </c>
      <c r="G78" s="8">
        <f t="shared" si="1"/>
        <v>75000</v>
      </c>
      <c r="H78" s="30"/>
      <c r="I78" s="32"/>
      <c r="J78" s="32"/>
      <c r="K78" s="32"/>
    </row>
    <row r="79" spans="1:11" ht="30.75" customHeight="1">
      <c r="A79" s="13">
        <v>76</v>
      </c>
      <c r="B79" s="26" t="s">
        <v>111</v>
      </c>
      <c r="C79" s="23" t="s">
        <v>112</v>
      </c>
      <c r="D79" s="24" t="s">
        <v>3</v>
      </c>
      <c r="E79" s="27">
        <v>350000</v>
      </c>
      <c r="F79" s="24">
        <v>5</v>
      </c>
      <c r="G79" s="8">
        <f t="shared" si="1"/>
        <v>1750000</v>
      </c>
      <c r="H79" s="30"/>
      <c r="I79" s="32"/>
      <c r="J79" s="32"/>
      <c r="K79" s="32"/>
    </row>
    <row r="80" spans="1:11" ht="40.5" customHeight="1">
      <c r="A80" s="13">
        <v>77</v>
      </c>
      <c r="B80" s="26" t="s">
        <v>107</v>
      </c>
      <c r="C80" s="23" t="s">
        <v>108</v>
      </c>
      <c r="D80" s="24" t="s">
        <v>3</v>
      </c>
      <c r="E80" s="27">
        <v>192000</v>
      </c>
      <c r="F80" s="24">
        <v>5</v>
      </c>
      <c r="G80" s="8">
        <f t="shared" si="1"/>
        <v>960000</v>
      </c>
      <c r="H80" s="30"/>
      <c r="I80" s="32"/>
      <c r="J80" s="32"/>
      <c r="K80" s="32"/>
    </row>
    <row r="81" spans="1:11" ht="42.75" customHeight="1">
      <c r="A81" s="6">
        <v>78</v>
      </c>
      <c r="B81" s="26" t="s">
        <v>109</v>
      </c>
      <c r="C81" s="23" t="s">
        <v>110</v>
      </c>
      <c r="D81" s="24" t="s">
        <v>3</v>
      </c>
      <c r="E81" s="27">
        <v>170000</v>
      </c>
      <c r="F81" s="24">
        <v>3</v>
      </c>
      <c r="G81" s="8">
        <f t="shared" si="1"/>
        <v>510000</v>
      </c>
      <c r="H81" s="30"/>
      <c r="I81" s="32"/>
      <c r="J81" s="32"/>
      <c r="K81" s="32"/>
    </row>
    <row r="82" spans="1:11" ht="45" customHeight="1">
      <c r="A82" s="6">
        <v>79</v>
      </c>
      <c r="B82" s="26" t="s">
        <v>79</v>
      </c>
      <c r="C82" s="23" t="s">
        <v>80</v>
      </c>
      <c r="D82" s="24" t="s">
        <v>3</v>
      </c>
      <c r="E82" s="27">
        <v>192000</v>
      </c>
      <c r="F82" s="24">
        <v>2</v>
      </c>
      <c r="G82" s="8">
        <f t="shared" si="1"/>
        <v>384000</v>
      </c>
      <c r="H82" s="30"/>
      <c r="I82" s="32"/>
      <c r="J82" s="32"/>
      <c r="K82" s="32"/>
    </row>
    <row r="83" spans="1:11" s="3" customFormat="1" ht="96" customHeight="1">
      <c r="A83" s="13">
        <v>80</v>
      </c>
      <c r="B83" s="26" t="s">
        <v>77</v>
      </c>
      <c r="C83" s="28" t="s">
        <v>81</v>
      </c>
      <c r="D83" s="24" t="s">
        <v>3</v>
      </c>
      <c r="E83" s="27">
        <v>105000</v>
      </c>
      <c r="F83" s="24">
        <v>2</v>
      </c>
      <c r="G83" s="8">
        <f t="shared" si="1"/>
        <v>210000</v>
      </c>
      <c r="H83" s="30"/>
      <c r="I83" s="32"/>
      <c r="J83" s="32"/>
      <c r="K83" s="32"/>
    </row>
    <row r="84" spans="1:11" s="3" customFormat="1" ht="86.25" customHeight="1">
      <c r="A84" s="13">
        <v>81</v>
      </c>
      <c r="B84" s="26" t="s">
        <v>77</v>
      </c>
      <c r="C84" s="28" t="s">
        <v>84</v>
      </c>
      <c r="D84" s="24" t="s">
        <v>3</v>
      </c>
      <c r="E84" s="27">
        <v>105000</v>
      </c>
      <c r="F84" s="24">
        <v>2</v>
      </c>
      <c r="G84" s="8">
        <f t="shared" si="1"/>
        <v>210000</v>
      </c>
      <c r="H84" s="30"/>
      <c r="I84" s="32"/>
      <c r="J84" s="32"/>
      <c r="K84" s="32"/>
    </row>
    <row r="85" spans="1:11" s="3" customFormat="1" ht="84" customHeight="1">
      <c r="A85" s="6">
        <v>82</v>
      </c>
      <c r="B85" s="26" t="s">
        <v>77</v>
      </c>
      <c r="C85" s="28" t="s">
        <v>85</v>
      </c>
      <c r="D85" s="24" t="s">
        <v>3</v>
      </c>
      <c r="E85" s="27">
        <v>105000</v>
      </c>
      <c r="F85" s="24">
        <v>1</v>
      </c>
      <c r="G85" s="8">
        <f t="shared" si="1"/>
        <v>105000</v>
      </c>
      <c r="H85" s="30"/>
      <c r="I85" s="32"/>
      <c r="J85" s="32"/>
      <c r="K85" s="32"/>
    </row>
    <row r="86" spans="1:11" s="3" customFormat="1" ht="83.25" customHeight="1">
      <c r="A86" s="6">
        <v>83</v>
      </c>
      <c r="B86" s="26" t="s">
        <v>77</v>
      </c>
      <c r="C86" s="28" t="s">
        <v>86</v>
      </c>
      <c r="D86" s="24" t="s">
        <v>3</v>
      </c>
      <c r="E86" s="27">
        <v>90000</v>
      </c>
      <c r="F86" s="24">
        <v>2</v>
      </c>
      <c r="G86" s="8">
        <f t="shared" si="1"/>
        <v>180000</v>
      </c>
      <c r="H86" s="30"/>
      <c r="I86" s="32"/>
      <c r="J86" s="32"/>
      <c r="K86" s="32"/>
    </row>
    <row r="87" spans="1:11" s="3" customFormat="1" ht="85.5" customHeight="1">
      <c r="A87" s="13">
        <v>84</v>
      </c>
      <c r="B87" s="26" t="s">
        <v>77</v>
      </c>
      <c r="C87" s="28" t="s">
        <v>87</v>
      </c>
      <c r="D87" s="24" t="s">
        <v>3</v>
      </c>
      <c r="E87" s="27">
        <v>95000</v>
      </c>
      <c r="F87" s="24">
        <v>4</v>
      </c>
      <c r="G87" s="8">
        <f t="shared" si="1"/>
        <v>380000</v>
      </c>
      <c r="H87" s="30"/>
      <c r="I87" s="32"/>
      <c r="J87" s="32"/>
      <c r="K87" s="32"/>
    </row>
    <row r="88" spans="1:11" ht="81.75" customHeight="1">
      <c r="A88" s="13">
        <v>85</v>
      </c>
      <c r="B88" s="26" t="s">
        <v>77</v>
      </c>
      <c r="C88" s="28" t="s">
        <v>88</v>
      </c>
      <c r="D88" s="24" t="s">
        <v>3</v>
      </c>
      <c r="E88" s="27">
        <v>95000</v>
      </c>
      <c r="F88" s="24">
        <v>2</v>
      </c>
      <c r="G88" s="8">
        <f t="shared" si="1"/>
        <v>190000</v>
      </c>
      <c r="H88" s="30"/>
      <c r="I88" s="32"/>
      <c r="J88" s="32"/>
      <c r="K88" s="32"/>
    </row>
    <row r="89" spans="1:11" s="3" customFormat="1" ht="81.75" customHeight="1">
      <c r="A89" s="6">
        <v>86</v>
      </c>
      <c r="B89" s="26" t="s">
        <v>77</v>
      </c>
      <c r="C89" s="28" t="s">
        <v>89</v>
      </c>
      <c r="D89" s="24" t="s">
        <v>3</v>
      </c>
      <c r="E89" s="27">
        <v>110000</v>
      </c>
      <c r="F89" s="24">
        <v>3</v>
      </c>
      <c r="G89" s="8">
        <f t="shared" si="1"/>
        <v>330000</v>
      </c>
      <c r="H89" s="30"/>
      <c r="I89" s="32"/>
      <c r="J89" s="32"/>
      <c r="K89" s="32"/>
    </row>
    <row r="90" spans="1:11" s="3" customFormat="1" ht="81.75" customHeight="1">
      <c r="A90" s="6">
        <v>87</v>
      </c>
      <c r="B90" s="26" t="s">
        <v>77</v>
      </c>
      <c r="C90" s="28" t="s">
        <v>78</v>
      </c>
      <c r="D90" s="24" t="s">
        <v>3</v>
      </c>
      <c r="E90" s="27">
        <v>95000</v>
      </c>
      <c r="F90" s="24">
        <v>4</v>
      </c>
      <c r="G90" s="8">
        <f t="shared" si="1"/>
        <v>380000</v>
      </c>
      <c r="H90" s="30"/>
      <c r="I90" s="32"/>
      <c r="J90" s="32"/>
      <c r="K90" s="32"/>
    </row>
    <row r="91" spans="1:11" s="3" customFormat="1" ht="90" customHeight="1">
      <c r="A91" s="13">
        <v>88</v>
      </c>
      <c r="B91" s="26" t="s">
        <v>70</v>
      </c>
      <c r="C91" s="28" t="s">
        <v>76</v>
      </c>
      <c r="D91" s="24" t="s">
        <v>3</v>
      </c>
      <c r="E91" s="27">
        <v>85000</v>
      </c>
      <c r="F91" s="24">
        <v>3</v>
      </c>
      <c r="G91" s="8">
        <f t="shared" si="1"/>
        <v>255000</v>
      </c>
      <c r="H91" s="30"/>
      <c r="I91" s="32"/>
      <c r="J91" s="32"/>
      <c r="K91" s="32"/>
    </row>
    <row r="92" spans="1:11" ht="87.75" customHeight="1">
      <c r="A92" s="13">
        <v>89</v>
      </c>
      <c r="B92" s="26" t="s">
        <v>70</v>
      </c>
      <c r="C92" s="28" t="s">
        <v>74</v>
      </c>
      <c r="D92" s="24" t="s">
        <v>3</v>
      </c>
      <c r="E92" s="27">
        <v>100000</v>
      </c>
      <c r="F92" s="24">
        <v>1</v>
      </c>
      <c r="G92" s="8">
        <f t="shared" si="1"/>
        <v>100000</v>
      </c>
      <c r="H92" s="30"/>
      <c r="I92" s="32"/>
      <c r="J92" s="32"/>
      <c r="K92" s="32"/>
    </row>
    <row r="93" spans="1:11" ht="88.5" customHeight="1">
      <c r="A93" s="6">
        <v>90</v>
      </c>
      <c r="B93" s="26" t="s">
        <v>70</v>
      </c>
      <c r="C93" s="28" t="s">
        <v>75</v>
      </c>
      <c r="D93" s="24" t="s">
        <v>3</v>
      </c>
      <c r="E93" s="27">
        <v>85000</v>
      </c>
      <c r="F93" s="24">
        <f>3+3+2</f>
        <v>8</v>
      </c>
      <c r="G93" s="8">
        <f t="shared" si="1"/>
        <v>680000</v>
      </c>
      <c r="H93" s="30"/>
      <c r="I93" s="32"/>
      <c r="J93" s="32"/>
      <c r="K93" s="32"/>
    </row>
    <row r="94" spans="1:11" ht="87.75" customHeight="1">
      <c r="A94" s="6">
        <v>91</v>
      </c>
      <c r="B94" s="26" t="s">
        <v>72</v>
      </c>
      <c r="C94" s="28" t="s">
        <v>73</v>
      </c>
      <c r="D94" s="24" t="s">
        <v>3</v>
      </c>
      <c r="E94" s="27">
        <v>95000</v>
      </c>
      <c r="F94" s="24">
        <f>1+2</f>
        <v>3</v>
      </c>
      <c r="G94" s="8">
        <f t="shared" si="1"/>
        <v>285000</v>
      </c>
      <c r="H94" s="30"/>
      <c r="I94" s="32"/>
      <c r="J94" s="32"/>
      <c r="K94" s="32"/>
    </row>
    <row r="95" spans="1:11" s="3" customFormat="1" ht="90" customHeight="1">
      <c r="A95" s="13">
        <v>92</v>
      </c>
      <c r="B95" s="26" t="s">
        <v>70</v>
      </c>
      <c r="C95" s="28" t="s">
        <v>71</v>
      </c>
      <c r="D95" s="24" t="s">
        <v>3</v>
      </c>
      <c r="E95" s="27">
        <v>100000</v>
      </c>
      <c r="F95" s="24">
        <v>1</v>
      </c>
      <c r="G95" s="8">
        <f t="shared" si="1"/>
        <v>100000</v>
      </c>
      <c r="H95" s="30"/>
      <c r="I95" s="32"/>
      <c r="J95" s="32"/>
      <c r="K95" s="32"/>
    </row>
    <row r="96" spans="1:11" s="3" customFormat="1" ht="83.25" customHeight="1">
      <c r="A96" s="13">
        <v>93</v>
      </c>
      <c r="B96" s="26" t="s">
        <v>68</v>
      </c>
      <c r="C96" s="28" t="s">
        <v>69</v>
      </c>
      <c r="D96" s="24" t="s">
        <v>3</v>
      </c>
      <c r="E96" s="27">
        <f>40000</f>
        <v>40000</v>
      </c>
      <c r="F96" s="24">
        <v>1</v>
      </c>
      <c r="G96" s="8">
        <f t="shared" si="1"/>
        <v>40000</v>
      </c>
      <c r="H96" s="30"/>
      <c r="I96" s="32"/>
      <c r="J96" s="32"/>
      <c r="K96" s="32"/>
    </row>
    <row r="97" spans="1:11" ht="43.5" customHeight="1">
      <c r="A97" s="6">
        <v>94</v>
      </c>
      <c r="B97" s="26" t="s">
        <v>67</v>
      </c>
      <c r="C97" s="25" t="s">
        <v>181</v>
      </c>
      <c r="D97" s="24" t="s">
        <v>3</v>
      </c>
      <c r="E97" s="27">
        <v>42000</v>
      </c>
      <c r="F97" s="24">
        <v>6</v>
      </c>
      <c r="G97" s="8">
        <f t="shared" si="1"/>
        <v>252000</v>
      </c>
      <c r="H97" s="30"/>
      <c r="I97" s="32"/>
      <c r="J97" s="32"/>
      <c r="K97" s="32"/>
    </row>
    <row r="98" spans="1:11" s="3" customFormat="1" ht="36.75" customHeight="1">
      <c r="A98" s="6">
        <v>95</v>
      </c>
      <c r="B98" s="26" t="s">
        <v>66</v>
      </c>
      <c r="C98" s="25" t="s">
        <v>182</v>
      </c>
      <c r="D98" s="24" t="s">
        <v>3</v>
      </c>
      <c r="E98" s="27">
        <v>50000</v>
      </c>
      <c r="F98" s="24">
        <v>1</v>
      </c>
      <c r="G98" s="8">
        <f t="shared" si="1"/>
        <v>50000</v>
      </c>
      <c r="H98" s="30"/>
      <c r="I98" s="32"/>
      <c r="J98" s="32"/>
      <c r="K98" s="32"/>
    </row>
    <row r="99" spans="1:11" ht="22.5" customHeight="1">
      <c r="A99" s="10"/>
      <c r="B99" s="11" t="s">
        <v>8</v>
      </c>
      <c r="C99" s="10"/>
      <c r="D99" s="10"/>
      <c r="E99" s="10"/>
      <c r="F99" s="10"/>
      <c r="G99" s="12">
        <f>SUM(G4:G98)</f>
        <v>22299150</v>
      </c>
      <c r="H99" s="10"/>
      <c r="I99" s="10"/>
      <c r="J99" s="10"/>
      <c r="K99" s="10"/>
    </row>
    <row r="100" spans="1:11" ht="15" customHeight="1"/>
    <row r="102" spans="1:11" s="1" customFormat="1" ht="18.75">
      <c r="B102" s="20" t="s">
        <v>17</v>
      </c>
      <c r="C102" s="21"/>
      <c r="D102" s="20" t="s">
        <v>18</v>
      </c>
      <c r="E102" s="17"/>
    </row>
    <row r="103" spans="1:11" s="1" customFormat="1" ht="18.75">
      <c r="B103" s="22"/>
      <c r="C103" s="21"/>
      <c r="D103" s="22"/>
      <c r="E103" s="18"/>
    </row>
    <row r="104" spans="1:11" s="1" customFormat="1" ht="18.75">
      <c r="B104" s="20" t="s">
        <v>19</v>
      </c>
      <c r="C104" s="21"/>
      <c r="D104" s="20" t="s">
        <v>20</v>
      </c>
      <c r="E104" s="17"/>
    </row>
    <row r="105" spans="1:11" s="1" customFormat="1" ht="18.75">
      <c r="B105" s="21"/>
      <c r="C105" s="21"/>
      <c r="D105" s="21"/>
      <c r="E105" s="19"/>
    </row>
    <row r="106" spans="1:11" s="1" customFormat="1" ht="18.75">
      <c r="B106" s="20" t="s">
        <v>21</v>
      </c>
      <c r="C106" s="21"/>
      <c r="D106" s="20" t="s">
        <v>22</v>
      </c>
      <c r="E106" s="17"/>
    </row>
    <row r="107" spans="1:11" s="1" customFormat="1" ht="18.75">
      <c r="B107" s="21"/>
      <c r="C107" s="21"/>
      <c r="D107" s="21"/>
      <c r="E107" s="19"/>
    </row>
    <row r="108" spans="1:11" s="1" customFormat="1" ht="18.75">
      <c r="B108" s="20" t="s">
        <v>23</v>
      </c>
      <c r="C108" s="21"/>
      <c r="D108" s="20" t="s">
        <v>24</v>
      </c>
      <c r="E108" s="17"/>
    </row>
    <row r="109" spans="1:11" s="1" customFormat="1" ht="18.75">
      <c r="B109" s="21"/>
      <c r="C109" s="21"/>
      <c r="D109" s="21"/>
      <c r="E109" s="19"/>
    </row>
    <row r="110" spans="1:11" s="1" customFormat="1" ht="18.75">
      <c r="B110" s="20" t="s">
        <v>25</v>
      </c>
      <c r="C110" s="21"/>
      <c r="D110" s="20" t="s">
        <v>26</v>
      </c>
      <c r="E110" s="17"/>
    </row>
    <row r="111" spans="1:11" s="1" customFormat="1" ht="18.75">
      <c r="B111" s="21"/>
      <c r="C111" s="21"/>
      <c r="D111" s="21"/>
      <c r="E111" s="19"/>
    </row>
    <row r="112" spans="1:11" s="1" customFormat="1" ht="18.75">
      <c r="B112" s="20" t="s">
        <v>27</v>
      </c>
      <c r="C112" s="21"/>
      <c r="D112" s="20" t="s">
        <v>28</v>
      </c>
      <c r="E112" s="17"/>
    </row>
    <row r="113" spans="2:5" s="1" customFormat="1" ht="18.75">
      <c r="B113" s="21"/>
      <c r="C113" s="21"/>
      <c r="D113" s="21"/>
      <c r="E113" s="19"/>
    </row>
    <row r="114" spans="2:5" s="1" customFormat="1" ht="18.75">
      <c r="B114" s="20" t="s">
        <v>29</v>
      </c>
      <c r="C114" s="21"/>
      <c r="D114" s="20" t="s">
        <v>30</v>
      </c>
      <c r="E114" s="17"/>
    </row>
    <row r="115" spans="2:5" s="1" customFormat="1" ht="18.75">
      <c r="B115" s="20"/>
      <c r="C115" s="21"/>
      <c r="D115" s="20"/>
      <c r="E115" s="17"/>
    </row>
  </sheetData>
  <mergeCells count="6">
    <mergeCell ref="H4:H98"/>
    <mergeCell ref="I4:I98"/>
    <mergeCell ref="J4:J98"/>
    <mergeCell ref="K4:K98"/>
    <mergeCell ref="A1:K1"/>
    <mergeCell ref="B2:J2"/>
  </mergeCells>
  <pageMargins left="0.31" right="0.16" top="0.23" bottom="0.27" header="0.26" footer="0.28999999999999998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2020 год</vt:lpstr>
      <vt:lpstr>'Заявка на 2020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Пользователь Asus</cp:lastModifiedBy>
  <cp:lastPrinted>2021-04-19T06:55:47Z</cp:lastPrinted>
  <dcterms:created xsi:type="dcterms:W3CDTF">2017-12-08T04:25:06Z</dcterms:created>
  <dcterms:modified xsi:type="dcterms:W3CDTF">2021-05-13T06:11:01Z</dcterms:modified>
</cp:coreProperties>
</file>